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ate1904="1" showInkAnnotation="0" autoCompressPictures="0"/>
  <bookViews>
    <workbookView xWindow="-15" yWindow="225" windowWidth="15600" windowHeight="8925" tabRatio="843"/>
  </bookViews>
  <sheets>
    <sheet name="Minior Laugardagur" sheetId="1" r:id="rId1"/>
    <sheet name="Poomsae Cadet" sheetId="3" r:id="rId2"/>
    <sheet name="Poomsae 15-18 ára" sheetId="6" r:id="rId3"/>
    <sheet name="Poomsae 18+" sheetId="2" r:id="rId4"/>
    <sheet name="Cadet+ sparring" sheetId="4" r:id="rId5"/>
    <sheet name="Verðlaunapeningar" sheetId="8" r:id="rId6"/>
    <sheet name="Tímaáætlun Sunnudagur" sheetId="9" r:id="rId7"/>
  </sheets>
  <calcPr calcId="125725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19" i="9"/>
  <c r="G19" s="1"/>
  <c r="H19" s="1"/>
  <c r="H18"/>
  <c r="G18"/>
  <c r="F16"/>
  <c r="G16" s="1"/>
  <c r="H16" s="1"/>
  <c r="G15"/>
  <c r="H15" s="1"/>
  <c r="G10"/>
  <c r="H10" s="1"/>
  <c r="G9"/>
  <c r="H9" s="1"/>
  <c r="G8"/>
  <c r="H8" s="1"/>
  <c r="G6"/>
  <c r="H6" s="1"/>
  <c r="G32" i="8"/>
  <c r="F32"/>
  <c r="E32"/>
  <c r="C32"/>
  <c r="G26"/>
  <c r="F26"/>
  <c r="E26"/>
  <c r="C26"/>
  <c r="G21"/>
  <c r="F21"/>
  <c r="E21"/>
  <c r="C21"/>
  <c r="G15"/>
  <c r="F15"/>
  <c r="E15"/>
  <c r="C15"/>
  <c r="F8"/>
  <c r="E8"/>
  <c r="C8"/>
  <c r="G6"/>
  <c r="G9" s="1"/>
  <c r="F6"/>
  <c r="F9" s="1"/>
  <c r="E6"/>
  <c r="E9" s="1"/>
  <c r="C6"/>
  <c r="C9" s="1"/>
  <c r="G3" l="1"/>
  <c r="F3"/>
  <c r="E3"/>
  <c r="N6" i="2"/>
  <c r="N16" s="1"/>
  <c r="F225" i="1"/>
</calcChain>
</file>

<file path=xl/sharedStrings.xml><?xml version="1.0" encoding="utf-8"?>
<sst xmlns="http://schemas.openxmlformats.org/spreadsheetml/2006/main" count="1891" uniqueCount="647">
  <si>
    <t>Gadet (12 til 14 ára)</t>
  </si>
  <si>
    <t>Gunnar Þór Víglundsson</t>
  </si>
  <si>
    <t>blátt</t>
  </si>
  <si>
    <t>x</t>
  </si>
  <si>
    <t>310798-2079</t>
  </si>
  <si>
    <t>Arnar Brynjarsson</t>
  </si>
  <si>
    <t>grænt</t>
  </si>
  <si>
    <t>150501-3930</t>
  </si>
  <si>
    <t>Sædís Jónsdóttir</t>
  </si>
  <si>
    <t>rautt</t>
  </si>
  <si>
    <t>241299-3099</t>
  </si>
  <si>
    <t>Gabríel Örn Grétarsson</t>
  </si>
  <si>
    <t>2. geup</t>
  </si>
  <si>
    <t>Sigurður Pálsson</t>
  </si>
  <si>
    <t>011197-2649</t>
  </si>
  <si>
    <t>Birgir Steinn Ásmundsson</t>
  </si>
  <si>
    <t xml:space="preserve">Tjörvi Pcchietti </t>
  </si>
  <si>
    <t>Leo Anthony Speight</t>
  </si>
  <si>
    <t>Daníel Snær Heimisson</t>
  </si>
  <si>
    <t>Helgi Hrafn Axelsson</t>
  </si>
  <si>
    <t>Guðmundur Bragi Ástþórsson</t>
  </si>
  <si>
    <t>Jóhann Chance Sigurðsson</t>
  </si>
  <si>
    <t>Máni Gíslason</t>
  </si>
  <si>
    <t>Breki Dagur Jónsson</t>
  </si>
  <si>
    <t xml:space="preserve">Jóhanna Birna Bjartmarsdóttir </t>
  </si>
  <si>
    <t>Alec Valur Violetta</t>
  </si>
  <si>
    <t>1809023920</t>
  </si>
  <si>
    <t>2708013660</t>
  </si>
  <si>
    <t>1309013440</t>
  </si>
  <si>
    <t>1002002360</t>
  </si>
  <si>
    <t>0611022210</t>
  </si>
  <si>
    <t>1707022710</t>
  </si>
  <si>
    <t>2102002230</t>
  </si>
  <si>
    <t>2909012430</t>
  </si>
  <si>
    <t>1704012120</t>
  </si>
  <si>
    <t>3007012990</t>
  </si>
  <si>
    <t>8gup</t>
  </si>
  <si>
    <t>9gup</t>
  </si>
  <si>
    <t>9 gup</t>
  </si>
  <si>
    <t>5 gup</t>
  </si>
  <si>
    <t>8 gup</t>
  </si>
  <si>
    <t>4 gup</t>
  </si>
  <si>
    <t>10 gup</t>
  </si>
  <si>
    <t>281197-2589</t>
  </si>
  <si>
    <t>Axel Magnússon</t>
  </si>
  <si>
    <t>Björk</t>
  </si>
  <si>
    <t>poomsae</t>
  </si>
  <si>
    <t>sparring</t>
  </si>
  <si>
    <t>10.kup</t>
  </si>
  <si>
    <t>310503-2310</t>
  </si>
  <si>
    <t>Bjartur Máni Sigmundsson</t>
  </si>
  <si>
    <t>250103-2980</t>
  </si>
  <si>
    <t>Álfdís Freyja Hansdóttir</t>
  </si>
  <si>
    <t>100803-2080</t>
  </si>
  <si>
    <t>Aron Nói Ewansson Callan</t>
  </si>
  <si>
    <t>8.kup</t>
  </si>
  <si>
    <t>2209003-2490</t>
  </si>
  <si>
    <t>Dagbjartur Óli Gunnarsson</t>
  </si>
  <si>
    <t>KR</t>
  </si>
  <si>
    <t>Ármann</t>
  </si>
  <si>
    <t>Auður Anna Jóndóttir</t>
  </si>
  <si>
    <t xml:space="preserve">041279-4359 </t>
  </si>
  <si>
    <t>2. dan</t>
  </si>
  <si>
    <t>Ægir Jónas Jensson</t>
  </si>
  <si>
    <t>4. geup</t>
  </si>
  <si>
    <t>Þór</t>
  </si>
  <si>
    <t>Ragnar Bollason</t>
  </si>
  <si>
    <t>Sveinborg Katla Daníelsdóttir</t>
  </si>
  <si>
    <t>1. dan</t>
  </si>
  <si>
    <t>Haukur Fannar Möller</t>
  </si>
  <si>
    <t>190590-3809</t>
  </si>
  <si>
    <t>Sigurður Óli Ragnarsson</t>
  </si>
  <si>
    <t>Breiðablik</t>
  </si>
  <si>
    <t xml:space="preserve">Björn Andri Blöndal </t>
  </si>
  <si>
    <t>021202-2580</t>
  </si>
  <si>
    <t>9.kup</t>
  </si>
  <si>
    <t>Fróði Brooks</t>
  </si>
  <si>
    <t>240801-3450</t>
  </si>
  <si>
    <t>8. kup</t>
  </si>
  <si>
    <t>X</t>
    <phoneticPr fontId="1" type="noConversion"/>
  </si>
  <si>
    <t xml:space="preserve">Haraldur Helgi Guðmundsson </t>
  </si>
  <si>
    <t>231002-2860</t>
  </si>
  <si>
    <t>Breiðablik</t>
    <phoneticPr fontId="1" type="noConversion"/>
  </si>
  <si>
    <t>Natan Ernir Ingvarsson</t>
    <phoneticPr fontId="1" type="noConversion"/>
  </si>
  <si>
    <t>10.kup</t>
    <phoneticPr fontId="1" type="noConversion"/>
  </si>
  <si>
    <t>Breiðablik</t>
    <phoneticPr fontId="1" type="noConversion"/>
  </si>
  <si>
    <t>Gissur Rafn Hlynsson</t>
    <phoneticPr fontId="1" type="noConversion"/>
  </si>
  <si>
    <t>180804-2340</t>
  </si>
  <si>
    <t>8.kup</t>
    <phoneticPr fontId="1" type="noConversion"/>
  </si>
  <si>
    <t>Freyr Ástmundsson</t>
    <phoneticPr fontId="1" type="noConversion"/>
  </si>
  <si>
    <t>Fannar Daði</t>
    <phoneticPr fontId="1" type="noConversion"/>
  </si>
  <si>
    <t>Ólafur Rúnar Jónsson</t>
    <phoneticPr fontId="1" type="noConversion"/>
  </si>
  <si>
    <t>Hlynur Guðmundsson</t>
    <phoneticPr fontId="1" type="noConversion"/>
  </si>
  <si>
    <t>8. kup</t>
    <phoneticPr fontId="1" type="noConversion"/>
  </si>
  <si>
    <t>Njörður Örn Snæhólm</t>
    <phoneticPr fontId="1" type="noConversion"/>
  </si>
  <si>
    <t>Gunnar Hrafn Kristjánsson</t>
    <phoneticPr fontId="1" type="noConversion"/>
  </si>
  <si>
    <t>10.kup</t>
    <phoneticPr fontId="1" type="noConversion"/>
  </si>
  <si>
    <t>Máni Sverrisson</t>
    <phoneticPr fontId="1" type="noConversion"/>
  </si>
  <si>
    <t>X</t>
    <phoneticPr fontId="1" type="noConversion"/>
  </si>
  <si>
    <t>Jóhann Sigurðsson</t>
  </si>
  <si>
    <t>140193-2919</t>
  </si>
  <si>
    <t>5 .kup</t>
  </si>
  <si>
    <t>Senior (18+)</t>
  </si>
  <si>
    <t>Junior (15 til 18  ára)</t>
  </si>
  <si>
    <t>Fram</t>
    <phoneticPr fontId="2" type="noConversion"/>
  </si>
  <si>
    <t>Myrra Magdalena Kjartansd</t>
    <phoneticPr fontId="2" type="noConversion"/>
  </si>
  <si>
    <t>7.kup</t>
    <phoneticPr fontId="2" type="noConversion"/>
  </si>
  <si>
    <t>X</t>
    <phoneticPr fontId="2" type="noConversion"/>
  </si>
  <si>
    <t>Guðmundur Pascaal Erlendsson</t>
    <phoneticPr fontId="2" type="noConversion"/>
  </si>
  <si>
    <t>8.kup</t>
    <phoneticPr fontId="2" type="noConversion"/>
  </si>
  <si>
    <t>X</t>
    <phoneticPr fontId="2" type="noConversion"/>
  </si>
  <si>
    <t>Guðlaugur Geir Kristmanns</t>
    <phoneticPr fontId="2" type="noConversion"/>
  </si>
  <si>
    <t>Viktoría Kristín Arnardóttir</t>
    <phoneticPr fontId="2" type="noConversion"/>
  </si>
  <si>
    <t>X</t>
    <phoneticPr fontId="2" type="noConversion"/>
  </si>
  <si>
    <t>Eiður Sölvi Þórðarson</t>
    <phoneticPr fontId="2" type="noConversion"/>
  </si>
  <si>
    <t>10.kup</t>
    <phoneticPr fontId="2" type="noConversion"/>
  </si>
  <si>
    <t>Michelle Nikolaeva Koleva</t>
    <phoneticPr fontId="2" type="noConversion"/>
  </si>
  <si>
    <t>Einar Már Baldvinsson</t>
    <phoneticPr fontId="2" type="noConversion"/>
  </si>
  <si>
    <t>143,5</t>
    <phoneticPr fontId="2" type="noConversion"/>
  </si>
  <si>
    <t>Emma Rún Baldvinsdóttir</t>
    <phoneticPr fontId="2" type="noConversion"/>
  </si>
  <si>
    <t>Viktor Berg Benediktsson</t>
    <phoneticPr fontId="2" type="noConversion"/>
  </si>
  <si>
    <t>10.kup</t>
    <phoneticPr fontId="2" type="noConversion"/>
  </si>
  <si>
    <t>Ríkharður Kristmanns</t>
    <phoneticPr fontId="2" type="noConversion"/>
  </si>
  <si>
    <t>Ylfa Rán Kjartansdóttir</t>
    <phoneticPr fontId="2" type="noConversion"/>
  </si>
  <si>
    <t>3.kup</t>
    <phoneticPr fontId="2" type="noConversion"/>
  </si>
  <si>
    <t>Vilhjálmur Stefánsson</t>
    <phoneticPr fontId="2" type="noConversion"/>
  </si>
  <si>
    <t>5.kup</t>
    <phoneticPr fontId="2" type="noConversion"/>
  </si>
  <si>
    <t xml:space="preserve">Nickolai Ceasarrio </t>
    <phoneticPr fontId="2" type="noConversion"/>
  </si>
  <si>
    <t>Helgi Valentin Arnarson</t>
    <phoneticPr fontId="2" type="noConversion"/>
  </si>
  <si>
    <t>1.kup</t>
    <phoneticPr fontId="2" type="noConversion"/>
  </si>
  <si>
    <t>Guðbjörg Erla Ársælsdóttir</t>
    <phoneticPr fontId="2" type="noConversion"/>
  </si>
  <si>
    <t>Keflavík</t>
  </si>
  <si>
    <t>Lilja Skarphéðinsdóttir</t>
  </si>
  <si>
    <t>270901-3790</t>
  </si>
  <si>
    <t>Bjarki Leó Finnbogason</t>
  </si>
  <si>
    <t>280801-3050</t>
  </si>
  <si>
    <t>Daníel Aagaard-Nilsen Egilsson</t>
  </si>
  <si>
    <t>070202-3360</t>
  </si>
  <si>
    <t>Sævar Freyr Guðlaugarson</t>
  </si>
  <si>
    <t>211102-4030</t>
  </si>
  <si>
    <t>Jónas Guðjón Óskarsson</t>
  </si>
  <si>
    <t>210604-3590</t>
  </si>
  <si>
    <t>Guðrún Viktoría Ólafsdóttir</t>
  </si>
  <si>
    <t>Victoría Ósk Anitudóttir</t>
  </si>
  <si>
    <t>090102-3030</t>
  </si>
  <si>
    <t>Ágúst Kristinn Eðvarðsson</t>
  </si>
  <si>
    <t>080401-2480</t>
  </si>
  <si>
    <t>Finnur Guðberg Ívarsson</t>
  </si>
  <si>
    <t>010904-3070</t>
  </si>
  <si>
    <t>Bartosz Wiktorowitz</t>
  </si>
  <si>
    <t>Eyþór Jónsson</t>
  </si>
  <si>
    <t>220203-3010</t>
  </si>
  <si>
    <t>Vilhjálmur Vilhjálmsson</t>
  </si>
  <si>
    <t>220403-2970</t>
  </si>
  <si>
    <t>Guðni Kjartansson</t>
  </si>
  <si>
    <t>070703-2110</t>
  </si>
  <si>
    <t>Klara Penalver Davíðsdóttir</t>
  </si>
  <si>
    <t>311000-2850</t>
  </si>
  <si>
    <t>Andri Snær Arnarsson</t>
  </si>
  <si>
    <t>150603-3230</t>
  </si>
  <si>
    <t>Adda Paula Ómarsdótir</t>
  </si>
  <si>
    <t>070400-3670</t>
  </si>
  <si>
    <t>Patryk Snorri Ómarsson</t>
  </si>
  <si>
    <t>280403-3690</t>
  </si>
  <si>
    <t>Kolbrún María Sigurðardóttir</t>
  </si>
  <si>
    <t>Ævar Týr Sigurðsson</t>
  </si>
  <si>
    <t>Daníel Arnar Ragnarsson</t>
  </si>
  <si>
    <t>060901-3760</t>
  </si>
  <si>
    <t>Grindavík</t>
  </si>
  <si>
    <t>Sæþór Róbertsson</t>
  </si>
  <si>
    <t>040203-3030</t>
  </si>
  <si>
    <t>Pálmi Þrastarson</t>
  </si>
  <si>
    <t>Jakob Máni Jónsson</t>
  </si>
  <si>
    <t>271201-2810</t>
  </si>
  <si>
    <t>Karel Bergmann Gunnarsson</t>
  </si>
  <si>
    <t>230598-2669</t>
  </si>
  <si>
    <t>Bjarni Júlíus Jónsson</t>
  </si>
  <si>
    <t>200799-3059</t>
  </si>
  <si>
    <t>Ægir Már Baldvinsson</t>
  </si>
  <si>
    <t>160299-3129</t>
  </si>
  <si>
    <t>Sverrir Örvar Elefsen</t>
  </si>
  <si>
    <t>Svanur Þór Mikaelsson</t>
  </si>
  <si>
    <t>Ástrós Brynjarsdóttir</t>
  </si>
  <si>
    <t>Þröstur Ingi Smárason</t>
  </si>
  <si>
    <t>130499-2879</t>
  </si>
  <si>
    <t>Óðinn Már Ingason</t>
  </si>
  <si>
    <t>240598-2649</t>
  </si>
  <si>
    <t>1.poom</t>
  </si>
  <si>
    <t>Jón Steinar Brynjarsson</t>
  </si>
  <si>
    <t>Georg Vopni Sigurvinsson</t>
  </si>
  <si>
    <t>260796-2679</t>
  </si>
  <si>
    <t>Ágúst Atli Ragnarsson</t>
  </si>
  <si>
    <t>220995-3480</t>
  </si>
  <si>
    <t>Kristmundur Gíslason</t>
  </si>
  <si>
    <t>1.dan</t>
  </si>
  <si>
    <t>Steindór Sigurðsson</t>
  </si>
  <si>
    <t>071294-3589</t>
  </si>
  <si>
    <t>Björn Lúkas Haraldsson</t>
  </si>
  <si>
    <t>Gísli Þráinn Þorsteinsson</t>
  </si>
  <si>
    <t>Helgi Laxdal Helgason</t>
  </si>
  <si>
    <t>Dýrleif Rúnarsdóttir</t>
  </si>
  <si>
    <t>Kolbrún Guðjónsdóttir</t>
  </si>
  <si>
    <t>161170-4889</t>
  </si>
  <si>
    <t>Stefán Ingi Hólm Skúlason</t>
  </si>
  <si>
    <t>271102-3560</t>
  </si>
  <si>
    <t>appelsínugult</t>
  </si>
  <si>
    <t>X</t>
  </si>
  <si>
    <t>Daníel Hólm Skúlason</t>
  </si>
  <si>
    <t>080300-3360</t>
  </si>
  <si>
    <t>Höttur</t>
  </si>
  <si>
    <t>Elíeser Hjálmarsson</t>
  </si>
  <si>
    <t>Gunnar Hjálmarsson</t>
  </si>
  <si>
    <t>Phethai Saikrasun </t>
  </si>
  <si>
    <t>Gul rönd í belti</t>
  </si>
  <si>
    <t>Ævar Nunanes</t>
  </si>
  <si>
    <t>Víðir Reyr Björgvinsson</t>
  </si>
  <si>
    <t>290777-5029</t>
  </si>
  <si>
    <t>5.geup</t>
  </si>
  <si>
    <t>Guðrún Halldóra Vilmundard</t>
  </si>
  <si>
    <t>190976-4839</t>
  </si>
  <si>
    <t>Selfoss</t>
  </si>
  <si>
    <t>Þorvaldur Óskar Gunnarsson</t>
  </si>
  <si>
    <t>081092-2149</t>
  </si>
  <si>
    <t>6.geup</t>
  </si>
  <si>
    <t>Daníel Jens Pétursson</t>
  </si>
  <si>
    <t>110690-2909</t>
  </si>
  <si>
    <t>2.dan</t>
  </si>
  <si>
    <t>Sara Hvanndal Magnúsdóttir</t>
  </si>
  <si>
    <t>220690-2459</t>
  </si>
  <si>
    <t>Hekla Þöll Stefánsdóttir</t>
  </si>
  <si>
    <t>301088-2219</t>
  </si>
  <si>
    <t>3.geup</t>
  </si>
  <si>
    <t>Sunna Valdemarsdóttir</t>
  </si>
  <si>
    <t>110397-3059</t>
  </si>
  <si>
    <t>Daníel Bergur Ragnarsson</t>
  </si>
  <si>
    <t>051195-3299</t>
  </si>
  <si>
    <t>9.geup</t>
  </si>
  <si>
    <t>Símon Bau Ellertsson</t>
  </si>
  <si>
    <t>110695-3149</t>
  </si>
  <si>
    <t>8.geup</t>
  </si>
  <si>
    <t>Jón Páll Guðjónsson</t>
  </si>
  <si>
    <t>140595-3069</t>
  </si>
  <si>
    <t>Nikulás G. Torfason</t>
  </si>
  <si>
    <t>140300-3730</t>
  </si>
  <si>
    <t>Davíð Arnar Pétursson</t>
  </si>
  <si>
    <t>031298-2459</t>
  </si>
  <si>
    <t>Dagný María Pétursdóttir</t>
  </si>
  <si>
    <t>031298-2379</t>
  </si>
  <si>
    <t>1.geup</t>
  </si>
  <si>
    <t>Sigurjón Bergur Eiríksson</t>
  </si>
  <si>
    <t>100997-2759</t>
  </si>
  <si>
    <t>2.geup</t>
  </si>
  <si>
    <t>Ólöf Ólafsdóttir</t>
  </si>
  <si>
    <t>281097-3189</t>
  </si>
  <si>
    <t>4.geup</t>
  </si>
  <si>
    <t>Ísak Máni Stefánsson</t>
  </si>
  <si>
    <t>251297-3479</t>
  </si>
  <si>
    <t>Þór Davíðsson</t>
  </si>
  <si>
    <t>070605-3170</t>
  </si>
  <si>
    <t>10.geup</t>
  </si>
  <si>
    <t>Sigurður Hjaltason</t>
  </si>
  <si>
    <t>161004-2430</t>
  </si>
  <si>
    <t>Þórarinn Helgi Jónsson</t>
  </si>
  <si>
    <t>280704-3770</t>
  </si>
  <si>
    <t>Sigurður Karl Sverrisson</t>
  </si>
  <si>
    <t>140604-3050</t>
  </si>
  <si>
    <t>Jökull Logi Gunnlaugsson</t>
  </si>
  <si>
    <t>030105-3970</t>
  </si>
  <si>
    <t>Sindri Sigurjónsson</t>
  </si>
  <si>
    <t>080204-2640</t>
  </si>
  <si>
    <t>Einar Ingi Ingvarsson</t>
  </si>
  <si>
    <t>230204-2410</t>
  </si>
  <si>
    <t>Björn Jóel Björgvinsson</t>
  </si>
  <si>
    <t>220104-2650</t>
  </si>
  <si>
    <t>Gunnar Hans Júlíusson</t>
  </si>
  <si>
    <t>170204-2710</t>
  </si>
  <si>
    <t>Óli Þorbjörn Guðbjartsson</t>
  </si>
  <si>
    <t>190404-4390</t>
  </si>
  <si>
    <t>Sindri Bjarnfriður Víðisson</t>
  </si>
  <si>
    <t>030703-3910</t>
  </si>
  <si>
    <t>Sigurður Gísli Christensen</t>
  </si>
  <si>
    <t>170502-3290</t>
  </si>
  <si>
    <t>Aron Sigurjónsson</t>
  </si>
  <si>
    <t>170602-2690</t>
  </si>
  <si>
    <t>Gisli Rúnar Gíslason</t>
  </si>
  <si>
    <t>120302-3610</t>
  </si>
  <si>
    <t>Jón Marteinn Arngrímsson</t>
  </si>
  <si>
    <t>310702-2340</t>
  </si>
  <si>
    <t>Rúnar Baldursson</t>
  </si>
  <si>
    <t>080402-3017</t>
  </si>
  <si>
    <t>Sigurgrímur Vernharðsson</t>
  </si>
  <si>
    <t>070501-3250</t>
  </si>
  <si>
    <t>Ísak Máni Þráinsson</t>
  </si>
  <si>
    <t>201101-2390</t>
  </si>
  <si>
    <t>Hermundur Hannesson</t>
  </si>
  <si>
    <t>130600-2980</t>
  </si>
  <si>
    <t>Bjarni Snær Gunnarsson</t>
  </si>
  <si>
    <t>061000-2830</t>
  </si>
  <si>
    <t>Gíllý Ósk Gunnarsdóttir</t>
  </si>
  <si>
    <t>061000-2750</t>
  </si>
  <si>
    <t>Birgitta Tommýsdóttir Skille</t>
  </si>
  <si>
    <t>271100-3530</t>
  </si>
  <si>
    <t>Melkorka Víðisdóttir</t>
  </si>
  <si>
    <t>Heiðrún Þorvaldsdóttir</t>
  </si>
  <si>
    <t>5. kup</t>
  </si>
  <si>
    <t>Vésteinn Sæmundsson</t>
  </si>
  <si>
    <t>Írunn Ketilsdóttir</t>
  </si>
  <si>
    <t>Karl Jóhann Garðarsson</t>
  </si>
  <si>
    <t>Antje Möller</t>
  </si>
  <si>
    <t>Pétur Arnar Kristinsson</t>
  </si>
  <si>
    <t>3. dan</t>
  </si>
  <si>
    <t>1. kup</t>
  </si>
  <si>
    <t>Gulleik Lövskar</t>
  </si>
  <si>
    <t>Hólmfríður Inga Eyþórsdóttir</t>
  </si>
  <si>
    <t>7. kup</t>
  </si>
  <si>
    <t>Eyþór Atli Reynisson</t>
  </si>
  <si>
    <t>4. kup</t>
  </si>
  <si>
    <t>þyngd</t>
  </si>
  <si>
    <t>hæð</t>
  </si>
  <si>
    <t>belti</t>
  </si>
  <si>
    <t>aldur</t>
  </si>
  <si>
    <t>kt.</t>
  </si>
  <si>
    <t>nafn</t>
  </si>
  <si>
    <t>241204-2190</t>
  </si>
  <si>
    <t>191202-3840</t>
  </si>
  <si>
    <t>191101</t>
  </si>
  <si>
    <t>010602</t>
  </si>
  <si>
    <t>4. KUP</t>
  </si>
  <si>
    <t>200902</t>
  </si>
  <si>
    <t>Ólafur Guðmundsson</t>
  </si>
  <si>
    <t>191200</t>
  </si>
  <si>
    <t>3. kup</t>
  </si>
  <si>
    <t>Mikael Arnarsson</t>
  </si>
  <si>
    <t>190803</t>
  </si>
  <si>
    <t>Halldór Þórarinsson</t>
  </si>
  <si>
    <t>300402</t>
  </si>
  <si>
    <t>Rafn Winther</t>
  </si>
  <si>
    <t>Brynjar Halldórsson</t>
  </si>
  <si>
    <t>Hákon Jan Norðfjörð</t>
  </si>
  <si>
    <t>050902</t>
  </si>
  <si>
    <t>050104</t>
  </si>
  <si>
    <t>Gígja</t>
  </si>
  <si>
    <t>031102</t>
  </si>
  <si>
    <t>Kinga</t>
  </si>
  <si>
    <t>020602</t>
  </si>
  <si>
    <t>9 kup</t>
  </si>
  <si>
    <t>Almirah</t>
  </si>
  <si>
    <t>150605</t>
  </si>
  <si>
    <t>Almera</t>
  </si>
  <si>
    <t>270605</t>
  </si>
  <si>
    <t>Eva Valdís Hákonardóttir</t>
  </si>
  <si>
    <t>6. kup</t>
  </si>
  <si>
    <t>Haukur Friðriksson</t>
  </si>
  <si>
    <t>Hjalti Sigurgeirsson</t>
  </si>
  <si>
    <t>021098</t>
  </si>
  <si>
    <t>090198</t>
  </si>
  <si>
    <t>Þór Hinriksson</t>
  </si>
  <si>
    <t>Jóhann Jimma</t>
  </si>
  <si>
    <t>2. kup</t>
  </si>
  <si>
    <t>Samar Uz-zaman</t>
  </si>
  <si>
    <t>060199</t>
  </si>
  <si>
    <t>bara poomsae</t>
  </si>
  <si>
    <t>hvítt</t>
  </si>
  <si>
    <t>Anton Logi Lúðvíksson  </t>
  </si>
  <si>
    <t>Kt. 130303-3150</t>
  </si>
  <si>
    <t>Gul rönd</t>
  </si>
  <si>
    <t>2506052420</t>
  </si>
  <si>
    <t>1104043010</t>
  </si>
  <si>
    <t>2508042960</t>
  </si>
  <si>
    <t>2407042850</t>
  </si>
  <si>
    <t>2912012020</t>
  </si>
  <si>
    <t xml:space="preserve">Freyr Hreinsson  </t>
  </si>
  <si>
    <t>170401-3360  </t>
  </si>
  <si>
    <t xml:space="preserve">9.geup   </t>
  </si>
  <si>
    <t>Þuríður Njótt Björgvinsdóttir</t>
  </si>
  <si>
    <t>Ýmir Karl Björgvinsson</t>
  </si>
  <si>
    <t>Einar Björgvinsson</t>
  </si>
  <si>
    <t>Flokkur</t>
  </si>
  <si>
    <t>ÍR</t>
  </si>
  <si>
    <t>Jakob</t>
  </si>
  <si>
    <t>Malena Ósk Hersteinsdóttir</t>
  </si>
  <si>
    <t>Orange</t>
  </si>
  <si>
    <t>080902-2680</t>
  </si>
  <si>
    <t>Lægsta form</t>
  </si>
  <si>
    <t>Hæsta form</t>
  </si>
  <si>
    <t>Rand</t>
  </si>
  <si>
    <t>Handahófsútdráttur</t>
  </si>
  <si>
    <t>Fjölnir</t>
  </si>
  <si>
    <t>Viktor Orri Guðmundsson</t>
  </si>
  <si>
    <t>0409002170</t>
  </si>
  <si>
    <t>Anton Helgi F Traustason</t>
  </si>
  <si>
    <t>3. geup</t>
  </si>
  <si>
    <t>Vikar Máni Þórsson</t>
  </si>
  <si>
    <t>Ingólfur Jón Óskarsson</t>
  </si>
  <si>
    <t>Brynjar Máni Jónssin</t>
  </si>
  <si>
    <t>0403992169</t>
  </si>
  <si>
    <t>Edda Anika Einarsdóttir</t>
  </si>
  <si>
    <t>Jóhann V Gíslason</t>
  </si>
  <si>
    <t>300182-5509</t>
  </si>
  <si>
    <t>Sigríður Hlynsdóttir</t>
  </si>
  <si>
    <t>Styrmir Eero Henttinen</t>
  </si>
  <si>
    <t>141200-2160</t>
  </si>
  <si>
    <t>9. kup (gul rönd)</t>
  </si>
  <si>
    <t>Embla Sól Hafsteinsdóttir</t>
  </si>
  <si>
    <t>8.kup (gult)</t>
  </si>
  <si>
    <t>Petur Birgir Jónsson</t>
  </si>
  <si>
    <t>280802-2980</t>
  </si>
  <si>
    <t>30-35</t>
  </si>
  <si>
    <t>Daníel Heiðar</t>
  </si>
  <si>
    <t>030601-2620</t>
  </si>
  <si>
    <t xml:space="preserve">120700-2190 </t>
  </si>
  <si>
    <t xml:space="preserve">Aldís Inga Richardsdóttir </t>
  </si>
  <si>
    <t>5. geup</t>
  </si>
  <si>
    <t xml:space="preserve">060302-2270 </t>
  </si>
  <si>
    <t xml:space="preserve">Alex Adam Gunnlaugsson </t>
  </si>
  <si>
    <t xml:space="preserve">091203-2860 </t>
  </si>
  <si>
    <t xml:space="preserve">Daníel Þorgeir Kristinsson </t>
  </si>
  <si>
    <t>9. geup</t>
  </si>
  <si>
    <t xml:space="preserve">190203-2390 </t>
  </si>
  <si>
    <t xml:space="preserve">Davíð Ingi Hafsteinsson </t>
  </si>
  <si>
    <t>7. geup</t>
  </si>
  <si>
    <t xml:space="preserve">021002-3050 </t>
  </si>
  <si>
    <t xml:space="preserve">Gylfi Hólm Erlendsson </t>
  </si>
  <si>
    <t>8. geup</t>
  </si>
  <si>
    <t xml:space="preserve">100204-3120 </t>
  </si>
  <si>
    <t xml:space="preserve">Hulda Björnsdóttir </t>
  </si>
  <si>
    <t xml:space="preserve">150802-3180 </t>
  </si>
  <si>
    <t xml:space="preserve">Íris Lena Rúnarsdóttir </t>
  </si>
  <si>
    <t>10. geup</t>
  </si>
  <si>
    <t xml:space="preserve">191101-2510 </t>
  </si>
  <si>
    <t xml:space="preserve">Jón Andri Ingólfsson </t>
  </si>
  <si>
    <t>6. geup</t>
  </si>
  <si>
    <t xml:space="preserve">210701-2650 </t>
  </si>
  <si>
    <t xml:space="preserve">Níels Salómon Ágústsson </t>
  </si>
  <si>
    <t xml:space="preserve">140401-2180 </t>
  </si>
  <si>
    <t xml:space="preserve">Runólfur Þórb. Hrafn Hafþórsso </t>
  </si>
  <si>
    <t xml:space="preserve">140801-3050 </t>
  </si>
  <si>
    <t xml:space="preserve">Vigdís Helga Eyjólfsdóttir </t>
  </si>
  <si>
    <t xml:space="preserve">101004-2280 </t>
  </si>
  <si>
    <t xml:space="preserve">Magni Valur Jónsson </t>
  </si>
  <si>
    <t xml:space="preserve">170205-3750 </t>
  </si>
  <si>
    <t xml:space="preserve">Wiktor Sobczynski </t>
  </si>
  <si>
    <t xml:space="preserve">040105-2710 </t>
  </si>
  <si>
    <t>Þrúðmar Leifur Rúnarsson</t>
  </si>
  <si>
    <t xml:space="preserve">280199-2229 </t>
  </si>
  <si>
    <t xml:space="preserve">Erla Björg Björnsdóttir </t>
  </si>
  <si>
    <t xml:space="preserve">100399-3509 </t>
  </si>
  <si>
    <t xml:space="preserve">Gabríel Daði Marinósson </t>
  </si>
  <si>
    <t xml:space="preserve">240598-2219 </t>
  </si>
  <si>
    <t xml:space="preserve">Geir Gunnar Geirsson </t>
  </si>
  <si>
    <t>1. geup</t>
  </si>
  <si>
    <t xml:space="preserve">240997-3049 </t>
  </si>
  <si>
    <t xml:space="preserve">Jón Hjörtur Pétursson </t>
  </si>
  <si>
    <t xml:space="preserve">100499-3209 </t>
  </si>
  <si>
    <t xml:space="preserve">Óskar Harry Dóru. Harrysson </t>
  </si>
  <si>
    <t xml:space="preserve">160897-2609 </t>
  </si>
  <si>
    <t>Viktor Ingi Ágústsson</t>
  </si>
  <si>
    <t xml:space="preserve">201270-5619 </t>
  </si>
  <si>
    <t xml:space="preserve">Arnar Bragason </t>
  </si>
  <si>
    <t xml:space="preserve">271181-3379 </t>
  </si>
  <si>
    <t xml:space="preserve">Ágúst Örn Guðmundsson </t>
  </si>
  <si>
    <t xml:space="preserve">190174-5069 </t>
  </si>
  <si>
    <t xml:space="preserve">Haukur Skúlason </t>
  </si>
  <si>
    <t xml:space="preserve">021274-4889 </t>
  </si>
  <si>
    <t xml:space="preserve">María Bragadóttir </t>
  </si>
  <si>
    <t xml:space="preserve">140365-5139 </t>
  </si>
  <si>
    <t>Richard Már Jónsson</t>
  </si>
  <si>
    <t>Jón Levy</t>
  </si>
  <si>
    <t>Afturelding</t>
  </si>
  <si>
    <t>190881-5989</t>
  </si>
  <si>
    <t>bara sparring</t>
  </si>
  <si>
    <t>nei</t>
  </si>
  <si>
    <t>100200-3170</t>
  </si>
  <si>
    <t>5 kup</t>
  </si>
  <si>
    <t>??</t>
  </si>
  <si>
    <t>Athugasemd</t>
  </si>
  <si>
    <t>Minior</t>
  </si>
  <si>
    <t>Laugardagur 21 apríl 2012 - bikarmót TKÍ III</t>
  </si>
  <si>
    <t>Gólf 2: poomsae - gólf 3: sparring</t>
  </si>
  <si>
    <t>Gólf 1: poomsae - gólf 2: sparring</t>
  </si>
  <si>
    <t>flokkur</t>
  </si>
  <si>
    <t>40-50</t>
  </si>
  <si>
    <t>Flokkur:</t>
  </si>
  <si>
    <t>50-60</t>
  </si>
  <si>
    <t>70+</t>
  </si>
  <si>
    <t>30-40</t>
  </si>
  <si>
    <t>KVK</t>
  </si>
  <si>
    <t>KK</t>
  </si>
  <si>
    <t>MIX</t>
  </si>
  <si>
    <t>4. kup+</t>
  </si>
  <si>
    <t>60-70</t>
  </si>
  <si>
    <t>70-80</t>
  </si>
  <si>
    <t>9-5 kup</t>
  </si>
  <si>
    <t>9-5. kup</t>
  </si>
  <si>
    <t>80+</t>
  </si>
  <si>
    <t>75-85</t>
  </si>
  <si>
    <t>65-75</t>
  </si>
  <si>
    <t xml:space="preserve">Verðlaunaafhending að keppni lokinni </t>
  </si>
  <si>
    <t>(nema annað verði ákveðið)</t>
  </si>
  <si>
    <t>HK</t>
  </si>
  <si>
    <t xml:space="preserve">Árni Björn Jensson </t>
  </si>
  <si>
    <t>230402-2130</t>
  </si>
  <si>
    <t>36 kg</t>
  </si>
  <si>
    <t>Viktor Snær Flosason</t>
  </si>
  <si>
    <t>230502-2260</t>
  </si>
  <si>
    <t>143 cm</t>
  </si>
  <si>
    <t>Nei</t>
  </si>
  <si>
    <t>Aron Valgeirsson</t>
  </si>
  <si>
    <t>130803-2930</t>
  </si>
  <si>
    <t>7 kup</t>
  </si>
  <si>
    <t>130 cm</t>
  </si>
  <si>
    <t>Elvar Árni Bjarnason</t>
  </si>
  <si>
    <t>030402-2190</t>
  </si>
  <si>
    <t>25 kg</t>
  </si>
  <si>
    <t>Andri Freyr Gilbertsson</t>
  </si>
  <si>
    <t>240702-2580</t>
  </si>
  <si>
    <t>Silja Arnbjörnsdóttir</t>
  </si>
  <si>
    <t>100801-4770</t>
  </si>
  <si>
    <t>Árni Bergur Sigurbergsson</t>
  </si>
  <si>
    <t>260404-2610</t>
  </si>
  <si>
    <t>8 kup</t>
  </si>
  <si>
    <t>Sverrir Hákonarson</t>
  </si>
  <si>
    <t>080703-2360</t>
  </si>
  <si>
    <t>6 kup</t>
  </si>
  <si>
    <t>28 kg</t>
  </si>
  <si>
    <t>Óskar Hákonarson</t>
  </si>
  <si>
    <t>080703-2440</t>
  </si>
  <si>
    <t>Jón Helgi Sveinsson</t>
  </si>
  <si>
    <t>210104-2080</t>
  </si>
  <si>
    <t>134 cm</t>
  </si>
  <si>
    <t>Jakob Dagur Ármannsson</t>
  </si>
  <si>
    <t>180803-2620</t>
  </si>
  <si>
    <t>Gerður Eva Halldórsdót</t>
  </si>
  <si>
    <t>020701-3070</t>
  </si>
  <si>
    <t>Alexander Freyr Þorvarðarson</t>
  </si>
  <si>
    <t>230602-2390</t>
  </si>
  <si>
    <t>Jökull Snær Árnason</t>
  </si>
  <si>
    <t>270402-2590</t>
  </si>
  <si>
    <t>Hrafnkell</t>
  </si>
  <si>
    <t>121103-3030</t>
  </si>
  <si>
    <t>Andri Dagur Harðarson</t>
  </si>
  <si>
    <t>300603-3510</t>
  </si>
  <si>
    <t>Sandra Rut Sverrisdóttir</t>
  </si>
  <si>
    <t>081101-2210</t>
  </si>
  <si>
    <t>Kári Kristjánsson</t>
  </si>
  <si>
    <t>101096-2549</t>
  </si>
  <si>
    <t>180 cm</t>
  </si>
  <si>
    <t>Ezekiel Jakob Hansen</t>
  </si>
  <si>
    <t>170202-2360</t>
  </si>
  <si>
    <t>Tómas Gylfi Gylfason Zoega</t>
  </si>
  <si>
    <t>050803-2280</t>
  </si>
  <si>
    <t>10 kup</t>
  </si>
  <si>
    <t>Halldór Gunnar</t>
  </si>
  <si>
    <t>010701-2280</t>
  </si>
  <si>
    <t>10. kup</t>
  </si>
  <si>
    <t>Andri Freyr</t>
  </si>
  <si>
    <t>Risto Jouhki</t>
  </si>
  <si>
    <t>Sigurjón Ólafsson</t>
  </si>
  <si>
    <t>Jón Trausti Bjarnason</t>
  </si>
  <si>
    <t>130364-2849</t>
  </si>
  <si>
    <t>Max Riley</t>
  </si>
  <si>
    <t>300877-</t>
  </si>
  <si>
    <t>Gabríel Rodriquez</t>
  </si>
  <si>
    <t>290794-</t>
  </si>
  <si>
    <t>070202-2390</t>
  </si>
  <si>
    <t>101102-2890</t>
  </si>
  <si>
    <t>Karitas Ýr Jakobsdóttir      </t>
  </si>
  <si>
    <t xml:space="preserve"> 030300-3860 </t>
  </si>
  <si>
    <t xml:space="preserve">7.kup </t>
  </si>
  <si>
    <t xml:space="preserve">Kristín María Vilhjálmsdóttir </t>
  </si>
  <si>
    <t>100799-3249</t>
  </si>
  <si>
    <t xml:space="preserve">Bára Brá Sigurðardóttir       </t>
  </si>
  <si>
    <t xml:space="preserve">021100-3230 </t>
  </si>
  <si>
    <t>Rúnar Örn Jakobsson          </t>
  </si>
  <si>
    <t xml:space="preserve"> 041002-2520 </t>
  </si>
  <si>
    <t xml:space="preserve">Kristín Andrea                            </t>
  </si>
  <si>
    <t>?</t>
  </si>
  <si>
    <t>Ísak Magnússon</t>
  </si>
  <si>
    <t>10-5. kup</t>
  </si>
  <si>
    <t xml:space="preserve">Skarphéðinn Hjaltason </t>
  </si>
  <si>
    <t>Jörgen</t>
  </si>
  <si>
    <t xml:space="preserve">Styrmir A.Dyer </t>
  </si>
  <si>
    <t>020704-2250</t>
  </si>
  <si>
    <t xml:space="preserve">Gólf 3: poomsae </t>
  </si>
  <si>
    <t>Gólf 3: sparring</t>
  </si>
  <si>
    <t>ATH: keppendur gera 1 form</t>
  </si>
  <si>
    <t>ATH: keppendur gera 2 form</t>
  </si>
  <si>
    <t>35&amp;36</t>
  </si>
  <si>
    <t>Bara sparring</t>
  </si>
  <si>
    <t>Brons</t>
  </si>
  <si>
    <t>Silfur</t>
  </si>
  <si>
    <t>Gull</t>
  </si>
  <si>
    <t>Bara poomsae</t>
  </si>
  <si>
    <t>Fjöldi flokkar</t>
  </si>
  <si>
    <t>Fjöldi keppendur</t>
  </si>
  <si>
    <t>MINIOR</t>
  </si>
  <si>
    <t>Bæði P&amp;S</t>
  </si>
  <si>
    <t>TOTAL</t>
  </si>
  <si>
    <t>Cadet</t>
  </si>
  <si>
    <t>Junior</t>
  </si>
  <si>
    <t>Senior</t>
  </si>
  <si>
    <t>Superior</t>
  </si>
  <si>
    <t>Félag</t>
  </si>
  <si>
    <t>POOMSAE</t>
  </si>
  <si>
    <t>GRAND TOTAL</t>
  </si>
  <si>
    <t>Sparring</t>
  </si>
  <si>
    <t>Poomsae</t>
  </si>
  <si>
    <t>SPARRING</t>
  </si>
  <si>
    <t>Samein.</t>
  </si>
  <si>
    <t>Gadet (12 til 14 ára) bls. 1/2</t>
  </si>
  <si>
    <t>Gadet (12 til 14 ára) bls. 2/2</t>
  </si>
  <si>
    <t>Junior (15 til 18  ára) bls. 1/1</t>
  </si>
  <si>
    <t>Senior (18+) bls. 1/1</t>
  </si>
  <si>
    <t>Superior (30 + ) bls. 1/1</t>
  </si>
  <si>
    <t xml:space="preserve"> 09:00</t>
  </si>
  <si>
    <t>SUNNUDAGUR</t>
  </si>
  <si>
    <t>Gólf</t>
  </si>
  <si>
    <t>Gadett sparring</t>
  </si>
  <si>
    <t>Gadett poomsae</t>
  </si>
  <si>
    <t>Junior poomsae</t>
  </si>
  <si>
    <t>Junior sparring</t>
  </si>
  <si>
    <t>Senior sparring</t>
  </si>
  <si>
    <t>Superior sparring</t>
  </si>
  <si>
    <t>Bardagar#</t>
  </si>
  <si>
    <t xml:space="preserve">klst. </t>
  </si>
  <si>
    <t>Áætlaðar mín</t>
  </si>
  <si>
    <t>Tími byrjun</t>
  </si>
  <si>
    <t>Tími lok</t>
  </si>
  <si>
    <t>Keppendur</t>
  </si>
  <si>
    <t>Senior flokkar 1, 2, 3, 4</t>
  </si>
  <si>
    <t>Hlé</t>
  </si>
  <si>
    <t>Senior flokkar 5 og 6</t>
  </si>
  <si>
    <t>*áætlað að hver bardagi með hléum og skiptingu sé að meðaltali 6 mín.</t>
  </si>
  <si>
    <t>*áætlað að hver keppandi með hléum og skiptingu sé að meðaltali 5 mín.</t>
  </si>
  <si>
    <t>Bikarmót TKÍ III - Sunnudaginn 22 apríl</t>
  </si>
  <si>
    <t>Bikarmót III - Sunnudagur</t>
  </si>
  <si>
    <t>Áæltað að keppni hefjist kl. 12:30</t>
  </si>
  <si>
    <t>Áæltað að keppni hefjist kl. 09:00</t>
  </si>
  <si>
    <t>Áæltað að keppni hefjist hjá flokkum 1, 2, 3, 4 kl. 10:30</t>
  </si>
  <si>
    <t>Áæltað að keppni hefjist hjá flokkum 5 og 6 kl 15:30</t>
  </si>
  <si>
    <t>forföll</t>
  </si>
  <si>
    <t xml:space="preserve">Hrafnhildur Rafnsdóttir </t>
  </si>
  <si>
    <t>Bjrök</t>
  </si>
  <si>
    <t xml:space="preserve">Alex Berg Arneson    </t>
  </si>
  <si>
    <t>021001-2520</t>
  </si>
  <si>
    <t>Verðlaunaafhending kl 11:40-12:10</t>
  </si>
  <si>
    <t>Hádegishlé 12:10-13:00</t>
  </si>
</sst>
</file>

<file path=xl/styles.xml><?xml version="1.0" encoding="utf-8"?>
<styleSheet xmlns="http://schemas.openxmlformats.org/spreadsheetml/2006/main">
  <numFmts count="1">
    <numFmt numFmtId="164" formatCode="0.0"/>
  </numFmts>
  <fonts count="33">
    <font>
      <sz val="10"/>
      <name val="Verdana"/>
    </font>
    <font>
      <sz val="8"/>
      <name val="Verdana"/>
      <family val="2"/>
    </font>
    <font>
      <b/>
      <sz val="12"/>
      <name val="Verdana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 Unicode MS"/>
      <family val="2"/>
    </font>
    <font>
      <sz val="10"/>
      <name val="Sans-serif"/>
    </font>
    <font>
      <sz val="10"/>
      <color indexed="8"/>
      <name val="Verdana"/>
      <family val="2"/>
    </font>
    <font>
      <b/>
      <sz val="10"/>
      <name val="Verdana"/>
      <family val="2"/>
    </font>
    <font>
      <sz val="9"/>
      <name val="Arial"/>
      <family val="2"/>
    </font>
    <font>
      <u/>
      <sz val="10"/>
      <color theme="10"/>
      <name val="Verdana"/>
      <family val="2"/>
    </font>
    <font>
      <sz val="11"/>
      <name val="Calibri"/>
      <family val="2"/>
    </font>
    <font>
      <sz val="11"/>
      <color rgb="FF222222"/>
      <name val="Tahoma"/>
      <family val="2"/>
    </font>
    <font>
      <sz val="10"/>
      <name val="Tahoma"/>
      <family val="2"/>
    </font>
    <font>
      <sz val="10"/>
      <color rgb="FF000000"/>
      <name val="Verdana"/>
      <family val="2"/>
    </font>
    <font>
      <sz val="11"/>
      <name val="Tahoma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color rgb="FF222222"/>
      <name val="Tahoma"/>
      <family val="2"/>
    </font>
    <font>
      <b/>
      <sz val="14"/>
      <name val="Verdana"/>
      <family val="2"/>
    </font>
    <font>
      <b/>
      <sz val="20"/>
      <name val="Verdana"/>
      <family val="2"/>
    </font>
    <font>
      <b/>
      <sz val="16"/>
      <name val="Verdana"/>
      <family val="2"/>
    </font>
    <font>
      <b/>
      <sz val="10"/>
      <name val="Tahoma"/>
      <family val="2"/>
    </font>
    <font>
      <sz val="12"/>
      <name val="Times New Roman"/>
      <family val="1"/>
    </font>
    <font>
      <sz val="10"/>
      <color rgb="FF000000"/>
      <name val="Tahoma"/>
      <family val="2"/>
    </font>
    <font>
      <b/>
      <sz val="10"/>
      <color rgb="FFC00000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i/>
      <sz val="8"/>
      <name val="Verdana"/>
      <family val="2"/>
    </font>
    <font>
      <b/>
      <sz val="12"/>
      <color rgb="FFC00000"/>
      <name val="Verdana"/>
      <family val="2"/>
    </font>
    <font>
      <sz val="10.5"/>
      <name val="Consolas"/>
      <family val="3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8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49" fontId="9" fillId="3" borderId="1">
      <alignment horizontal="center"/>
    </xf>
    <xf numFmtId="0" fontId="10" fillId="0" borderId="0" applyNumberFormat="0" applyFill="0" applyBorder="0" applyAlignment="0" applyProtection="0">
      <alignment vertical="top"/>
      <protection locked="0"/>
    </xf>
  </cellStyleXfs>
  <cellXfs count="273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8" fillId="0" borderId="0" xfId="0" applyFont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18" fontId="19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4" borderId="0" xfId="0" applyFill="1" applyBorder="1"/>
    <xf numFmtId="49" fontId="4" fillId="4" borderId="0" xfId="0" applyNumberFormat="1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49" fontId="0" fillId="4" borderId="0" xfId="0" applyNumberFormat="1" applyFill="1" applyBorder="1" applyAlignment="1">
      <alignment horizontal="center"/>
    </xf>
    <xf numFmtId="0" fontId="0" fillId="4" borderId="0" xfId="0" applyFill="1"/>
    <xf numFmtId="0" fontId="4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4" fillId="4" borderId="0" xfId="0" applyFont="1" applyFill="1" applyAlignment="1">
      <alignment horizontal="left"/>
    </xf>
    <xf numFmtId="0" fontId="0" fillId="5" borderId="0" xfId="0" applyFill="1" applyBorder="1"/>
    <xf numFmtId="0" fontId="0" fillId="5" borderId="0" xfId="0" applyFill="1" applyBorder="1" applyAlignment="1">
      <alignment horizontal="center"/>
    </xf>
    <xf numFmtId="49" fontId="0" fillId="5" borderId="0" xfId="0" applyNumberForma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4" fillId="6" borderId="0" xfId="0" applyFont="1" applyFill="1" applyAlignment="1">
      <alignment horizontal="center"/>
    </xf>
    <xf numFmtId="0" fontId="0" fillId="6" borderId="0" xfId="0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/>
    <xf numFmtId="0" fontId="4" fillId="7" borderId="0" xfId="0" applyFont="1" applyFill="1" applyBorder="1" applyAlignment="1">
      <alignment horizontal="center"/>
    </xf>
    <xf numFmtId="0" fontId="0" fillId="7" borderId="0" xfId="0" applyFill="1" applyBorder="1"/>
    <xf numFmtId="0" fontId="0" fillId="7" borderId="0" xfId="0" applyFill="1" applyBorder="1" applyAlignment="1">
      <alignment horizontal="center"/>
    </xf>
    <xf numFmtId="49" fontId="0" fillId="7" borderId="0" xfId="0" applyNumberFormat="1" applyFill="1" applyBorder="1" applyAlignment="1">
      <alignment horizontal="center"/>
    </xf>
    <xf numFmtId="0" fontId="0" fillId="9" borderId="0" xfId="0" applyFill="1" applyBorder="1"/>
    <xf numFmtId="0" fontId="0" fillId="9" borderId="0" xfId="0" applyFill="1" applyBorder="1" applyAlignment="1">
      <alignment horizontal="center"/>
    </xf>
    <xf numFmtId="0" fontId="4" fillId="9" borderId="0" xfId="0" applyFont="1" applyFill="1"/>
    <xf numFmtId="0" fontId="0" fillId="9" borderId="0" xfId="0" applyFill="1" applyAlignment="1">
      <alignment horizontal="center"/>
    </xf>
    <xf numFmtId="0" fontId="0" fillId="9" borderId="0" xfId="0" applyFill="1"/>
    <xf numFmtId="0" fontId="4" fillId="9" borderId="0" xfId="0" applyFont="1" applyFill="1" applyAlignment="1">
      <alignment horizontal="center"/>
    </xf>
    <xf numFmtId="0" fontId="4" fillId="9" borderId="0" xfId="0" applyFont="1" applyFill="1" applyAlignment="1">
      <alignment horizontal="left"/>
    </xf>
    <xf numFmtId="0" fontId="0" fillId="4" borderId="2" xfId="0" applyFill="1" applyBorder="1"/>
    <xf numFmtId="0" fontId="0" fillId="4" borderId="3" xfId="0" applyFill="1" applyBorder="1"/>
    <xf numFmtId="49" fontId="4" fillId="4" borderId="3" xfId="0" applyNumberFormat="1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49" fontId="0" fillId="4" borderId="3" xfId="0" applyNumberForma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3" xfId="0" applyFont="1" applyFill="1" applyBorder="1"/>
    <xf numFmtId="0" fontId="0" fillId="4" borderId="4" xfId="0" applyFill="1" applyBorder="1" applyAlignment="1">
      <alignment horizontal="center"/>
    </xf>
    <xf numFmtId="0" fontId="0" fillId="4" borderId="5" xfId="0" applyFill="1" applyBorder="1"/>
    <xf numFmtId="0" fontId="4" fillId="4" borderId="0" xfId="0" applyFont="1" applyFill="1" applyBorder="1"/>
    <xf numFmtId="0" fontId="0" fillId="4" borderId="6" xfId="0" applyFill="1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4" fillId="7" borderId="5" xfId="0" applyFont="1" applyFill="1" applyBorder="1" applyAlignment="1">
      <alignment horizontal="left"/>
    </xf>
    <xf numFmtId="0" fontId="0" fillId="7" borderId="6" xfId="0" applyFill="1" applyBorder="1" applyAlignment="1">
      <alignment horizontal="center"/>
    </xf>
    <xf numFmtId="0" fontId="0" fillId="7" borderId="5" xfId="0" applyFill="1" applyBorder="1"/>
    <xf numFmtId="1" fontId="7" fillId="8" borderId="0" xfId="0" applyNumberFormat="1" applyFont="1" applyFill="1" applyBorder="1" applyAlignment="1">
      <alignment horizontal="center" vertical="center" wrapText="1"/>
    </xf>
    <xf numFmtId="0" fontId="0" fillId="7" borderId="7" xfId="0" applyFill="1" applyBorder="1"/>
    <xf numFmtId="0" fontId="0" fillId="7" borderId="8" xfId="0" applyFill="1" applyBorder="1"/>
    <xf numFmtId="0" fontId="4" fillId="7" borderId="8" xfId="0" applyFont="1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49" fontId="0" fillId="7" borderId="8" xfId="0" applyNumberFormat="1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4" fillId="4" borderId="2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4" fillId="4" borderId="0" xfId="0" applyFont="1" applyFill="1" applyAlignment="1">
      <alignment horizontal="left" vertical="center"/>
    </xf>
    <xf numFmtId="0" fontId="4" fillId="4" borderId="0" xfId="2" applyFont="1" applyFill="1" applyAlignment="1" applyProtection="1">
      <alignment horizontal="left"/>
    </xf>
    <xf numFmtId="0" fontId="4" fillId="4" borderId="0" xfId="0" applyFont="1" applyFill="1" applyAlignment="1">
      <alignment horizontal="center" vertical="center"/>
    </xf>
    <xf numFmtId="0" fontId="4" fillId="5" borderId="2" xfId="0" applyFont="1" applyFill="1" applyBorder="1" applyAlignment="1">
      <alignment horizontal="left"/>
    </xf>
    <xf numFmtId="0" fontId="0" fillId="5" borderId="3" xfId="0" applyFill="1" applyBorder="1"/>
    <xf numFmtId="49" fontId="4" fillId="5" borderId="3" xfId="0" applyNumberFormat="1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4" fillId="5" borderId="5" xfId="0" applyFont="1" applyFill="1" applyBorder="1" applyAlignment="1">
      <alignment horizontal="left"/>
    </xf>
    <xf numFmtId="0" fontId="4" fillId="5" borderId="0" xfId="0" applyFont="1" applyFill="1" applyBorder="1"/>
    <xf numFmtId="0" fontId="0" fillId="5" borderId="6" xfId="0" applyFill="1" applyBorder="1" applyAlignment="1">
      <alignment horizontal="center"/>
    </xf>
    <xf numFmtId="0" fontId="4" fillId="5" borderId="5" xfId="0" applyFont="1" applyFill="1" applyBorder="1" applyAlignment="1">
      <alignment horizontal="left" vertical="center"/>
    </xf>
    <xf numFmtId="0" fontId="4" fillId="5" borderId="0" xfId="2" applyFont="1" applyFill="1" applyBorder="1" applyAlignment="1" applyProtection="1">
      <alignment horizontal="left"/>
    </xf>
    <xf numFmtId="0" fontId="13" fillId="5" borderId="0" xfId="0" applyFont="1" applyFill="1" applyBorder="1" applyAlignment="1">
      <alignment horizontal="center"/>
    </xf>
    <xf numFmtId="0" fontId="4" fillId="4" borderId="5" xfId="0" applyFont="1" applyFill="1" applyBorder="1"/>
    <xf numFmtId="0" fontId="4" fillId="4" borderId="7" xfId="0" applyFont="1" applyFill="1" applyBorder="1" applyAlignment="1">
      <alignment horizontal="left"/>
    </xf>
    <xf numFmtId="0" fontId="4" fillId="4" borderId="8" xfId="0" applyFont="1" applyFill="1" applyBorder="1"/>
    <xf numFmtId="0" fontId="4" fillId="4" borderId="8" xfId="0" applyFon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8" xfId="0" applyFill="1" applyBorder="1"/>
    <xf numFmtId="0" fontId="0" fillId="4" borderId="9" xfId="0" applyFill="1" applyBorder="1" applyAlignment="1">
      <alignment horizontal="center"/>
    </xf>
    <xf numFmtId="0" fontId="4" fillId="5" borderId="5" xfId="0" applyFont="1" applyFill="1" applyBorder="1"/>
    <xf numFmtId="49" fontId="4" fillId="5" borderId="0" xfId="0" applyNumberFormat="1" applyFont="1" applyFill="1" applyBorder="1" applyAlignment="1">
      <alignment horizontal="center"/>
    </xf>
    <xf numFmtId="0" fontId="4" fillId="4" borderId="5" xfId="0" applyFont="1" applyFill="1" applyBorder="1" applyAlignment="1">
      <alignment horizontal="left" vertical="center"/>
    </xf>
    <xf numFmtId="0" fontId="4" fillId="4" borderId="0" xfId="2" applyFont="1" applyFill="1" applyBorder="1" applyAlignment="1" applyProtection="1">
      <alignment horizontal="left"/>
    </xf>
    <xf numFmtId="0" fontId="13" fillId="4" borderId="0" xfId="0" applyFont="1" applyFill="1" applyBorder="1" applyAlignment="1">
      <alignment horizontal="center"/>
    </xf>
    <xf numFmtId="1" fontId="4" fillId="5" borderId="0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left"/>
    </xf>
    <xf numFmtId="0" fontId="4" fillId="5" borderId="6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center"/>
    </xf>
    <xf numFmtId="0" fontId="0" fillId="5" borderId="8" xfId="0" applyFill="1" applyBorder="1"/>
    <xf numFmtId="0" fontId="0" fillId="5" borderId="9" xfId="0" applyFill="1" applyBorder="1" applyAlignment="1">
      <alignment horizontal="center"/>
    </xf>
    <xf numFmtId="0" fontId="17" fillId="5" borderId="0" xfId="0" applyFont="1" applyFill="1" applyBorder="1" applyAlignment="1">
      <alignment wrapText="1"/>
    </xf>
    <xf numFmtId="0" fontId="0" fillId="5" borderId="5" xfId="0" applyFill="1" applyBorder="1"/>
    <xf numFmtId="0" fontId="4" fillId="5" borderId="7" xfId="0" applyFont="1" applyFill="1" applyBorder="1" applyAlignment="1">
      <alignment horizontal="left"/>
    </xf>
    <xf numFmtId="49" fontId="4" fillId="5" borderId="8" xfId="0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17" fillId="5" borderId="0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left"/>
    </xf>
    <xf numFmtId="0" fontId="4" fillId="5" borderId="8" xfId="2" applyFont="1" applyFill="1" applyBorder="1" applyAlignment="1" applyProtection="1">
      <alignment horizontal="left"/>
    </xf>
    <xf numFmtId="0" fontId="13" fillId="5" borderId="8" xfId="0" applyFont="1" applyFill="1" applyBorder="1" applyAlignment="1">
      <alignment horizontal="center"/>
    </xf>
    <xf numFmtId="0" fontId="17" fillId="5" borderId="8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center" wrapText="1"/>
    </xf>
    <xf numFmtId="0" fontId="0" fillId="5" borderId="7" xfId="0" applyFill="1" applyBorder="1"/>
    <xf numFmtId="0" fontId="4" fillId="4" borderId="2" xfId="0" applyFont="1" applyFill="1" applyBorder="1"/>
    <xf numFmtId="0" fontId="4" fillId="4" borderId="2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center" vertical="center"/>
    </xf>
    <xf numFmtId="0" fontId="11" fillId="4" borderId="0" xfId="2" applyFont="1" applyFill="1" applyBorder="1" applyAlignment="1" applyProtection="1">
      <alignment horizontal="left"/>
    </xf>
    <xf numFmtId="0" fontId="3" fillId="4" borderId="3" xfId="0" applyFont="1" applyFill="1" applyBorder="1" applyAlignment="1">
      <alignment horizontal="center"/>
    </xf>
    <xf numFmtId="0" fontId="20" fillId="6" borderId="0" xfId="0" applyFont="1" applyFill="1" applyBorder="1"/>
    <xf numFmtId="0" fontId="4" fillId="9" borderId="0" xfId="0" applyFont="1" applyFill="1" applyAlignment="1">
      <alignment horizontal="left" vertical="center"/>
    </xf>
    <xf numFmtId="0" fontId="15" fillId="9" borderId="0" xfId="0" applyFont="1" applyFill="1" applyAlignment="1">
      <alignment horizontal="left"/>
    </xf>
    <xf numFmtId="0" fontId="0" fillId="9" borderId="0" xfId="0" applyFont="1" applyFill="1" applyAlignment="1">
      <alignment horizontal="center"/>
    </xf>
    <xf numFmtId="0" fontId="4" fillId="9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/>
    </xf>
    <xf numFmtId="0" fontId="0" fillId="9" borderId="0" xfId="0" applyFill="1" applyAlignment="1">
      <alignment horizontal="left"/>
    </xf>
    <xf numFmtId="0" fontId="0" fillId="0" borderId="0" xfId="0" applyAlignment="1">
      <alignment horizontal="left"/>
    </xf>
    <xf numFmtId="0" fontId="8" fillId="6" borderId="0" xfId="0" applyFont="1" applyFill="1"/>
    <xf numFmtId="0" fontId="8" fillId="6" borderId="0" xfId="0" applyFont="1" applyFill="1" applyAlignment="1">
      <alignment horizontal="center"/>
    </xf>
    <xf numFmtId="0" fontId="0" fillId="6" borderId="0" xfId="0" applyFill="1"/>
    <xf numFmtId="49" fontId="4" fillId="9" borderId="0" xfId="0" applyNumberFormat="1" applyFont="1" applyFill="1" applyAlignment="1">
      <alignment horizontal="center"/>
    </xf>
    <xf numFmtId="49" fontId="4" fillId="9" borderId="0" xfId="0" applyNumberFormat="1" applyFont="1" applyFill="1"/>
    <xf numFmtId="0" fontId="3" fillId="9" borderId="0" xfId="0" applyFont="1" applyFill="1" applyAlignment="1">
      <alignment horizontal="left"/>
    </xf>
    <xf numFmtId="0" fontId="3" fillId="9" borderId="0" xfId="0" applyFont="1" applyFill="1" applyAlignment="1">
      <alignment horizontal="center"/>
    </xf>
    <xf numFmtId="0" fontId="13" fillId="9" borderId="0" xfId="0" applyFont="1" applyFill="1" applyAlignment="1">
      <alignment horizontal="left"/>
    </xf>
    <xf numFmtId="0" fontId="13" fillId="9" borderId="0" xfId="0" applyFont="1" applyFill="1" applyAlignment="1">
      <alignment horizontal="center"/>
    </xf>
    <xf numFmtId="0" fontId="4" fillId="9" borderId="0" xfId="0" quotePrefix="1" applyFont="1" applyFill="1" applyAlignment="1">
      <alignment horizontal="center"/>
    </xf>
    <xf numFmtId="0" fontId="5" fillId="9" borderId="0" xfId="0" applyFont="1" applyFill="1" applyAlignment="1">
      <alignment horizontal="center"/>
    </xf>
    <xf numFmtId="0" fontId="14" fillId="9" borderId="0" xfId="0" applyFont="1" applyFill="1" applyAlignment="1">
      <alignment horizontal="center" vertical="center"/>
    </xf>
    <xf numFmtId="0" fontId="6" fillId="9" borderId="0" xfId="0" applyFont="1" applyFill="1" applyAlignment="1">
      <alignment horizontal="center"/>
    </xf>
    <xf numFmtId="1" fontId="0" fillId="5" borderId="8" xfId="0" applyNumberFormat="1" applyFill="1" applyBorder="1" applyAlignment="1">
      <alignment horizontal="center"/>
    </xf>
    <xf numFmtId="49" fontId="3" fillId="4" borderId="3" xfId="1" applyNumberFormat="1" applyFont="1" applyFill="1" applyBorder="1" applyAlignment="1">
      <alignment horizontal="center"/>
    </xf>
    <xf numFmtId="0" fontId="22" fillId="2" borderId="0" xfId="0" applyFont="1" applyFill="1" applyAlignment="1">
      <alignment horizontal="left"/>
    </xf>
    <xf numFmtId="0" fontId="13" fillId="0" borderId="0" xfId="0" applyFont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4" fillId="6" borderId="0" xfId="2" applyFont="1" applyFill="1" applyAlignment="1" applyProtection="1">
      <alignment horizontal="left"/>
    </xf>
    <xf numFmtId="0" fontId="13" fillId="6" borderId="0" xfId="0" applyFont="1" applyFill="1" applyAlignment="1">
      <alignment horizontal="left"/>
    </xf>
    <xf numFmtId="49" fontId="13" fillId="4" borderId="0" xfId="0" applyNumberFormat="1" applyFont="1" applyFill="1" applyAlignment="1">
      <alignment horizontal="left"/>
    </xf>
    <xf numFmtId="0" fontId="13" fillId="4" borderId="0" xfId="0" applyFont="1" applyFill="1" applyAlignment="1">
      <alignment horizontal="left"/>
    </xf>
    <xf numFmtId="0" fontId="13" fillId="4" borderId="0" xfId="0" quotePrefix="1" applyFont="1" applyFill="1" applyAlignment="1">
      <alignment horizontal="left"/>
    </xf>
    <xf numFmtId="0" fontId="13" fillId="4" borderId="0" xfId="0" applyFont="1" applyFill="1" applyAlignment="1">
      <alignment horizontal="left" vertical="center"/>
    </xf>
    <xf numFmtId="0" fontId="22" fillId="6" borderId="0" xfId="0" applyFont="1" applyFill="1" applyAlignment="1">
      <alignment horizontal="left"/>
    </xf>
    <xf numFmtId="0" fontId="4" fillId="6" borderId="0" xfId="0" applyFont="1" applyFill="1"/>
    <xf numFmtId="0" fontId="13" fillId="9" borderId="0" xfId="0" applyFont="1" applyFill="1" applyBorder="1" applyAlignment="1">
      <alignment horizontal="left"/>
    </xf>
    <xf numFmtId="0" fontId="0" fillId="6" borderId="0" xfId="0" applyFill="1" applyBorder="1"/>
    <xf numFmtId="0" fontId="4" fillId="10" borderId="0" xfId="0" applyFont="1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0" fillId="10" borderId="0" xfId="0" applyFill="1" applyBorder="1"/>
    <xf numFmtId="0" fontId="0" fillId="0" borderId="0" xfId="0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9" borderId="0" xfId="0" applyFill="1" applyAlignment="1">
      <alignment horizontal="left" vertical="center"/>
    </xf>
    <xf numFmtId="0" fontId="0" fillId="4" borderId="0" xfId="0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/>
    </xf>
    <xf numFmtId="0" fontId="0" fillId="5" borderId="0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6" borderId="6" xfId="0" applyFill="1" applyBorder="1" applyAlignment="1">
      <alignment horizontal="center"/>
    </xf>
    <xf numFmtId="0" fontId="4" fillId="6" borderId="5" xfId="0" applyFont="1" applyFill="1" applyBorder="1"/>
    <xf numFmtId="0" fontId="4" fillId="10" borderId="5" xfId="0" applyFont="1" applyFill="1" applyBorder="1"/>
    <xf numFmtId="0" fontId="4" fillId="10" borderId="6" xfId="0" applyFont="1" applyFill="1" applyBorder="1" applyAlignment="1">
      <alignment horizontal="center"/>
    </xf>
    <xf numFmtId="0" fontId="0" fillId="4" borderId="7" xfId="0" applyFill="1" applyBorder="1"/>
    <xf numFmtId="18" fontId="19" fillId="0" borderId="0" xfId="0" applyNumberFormat="1" applyFont="1" applyBorder="1" applyAlignment="1">
      <alignment horizontal="left"/>
    </xf>
    <xf numFmtId="0" fontId="2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" fontId="4" fillId="4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2" applyFont="1" applyFill="1" applyAlignment="1" applyProtection="1">
      <alignment horizontal="left"/>
    </xf>
    <xf numFmtId="0" fontId="13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12" fillId="4" borderId="0" xfId="0" applyFont="1" applyFill="1" applyBorder="1"/>
    <xf numFmtId="0" fontId="18" fillId="4" borderId="0" xfId="0" applyFont="1" applyFill="1" applyBorder="1" applyAlignment="1">
      <alignment horizontal="center"/>
    </xf>
    <xf numFmtId="0" fontId="4" fillId="5" borderId="7" xfId="0" applyFont="1" applyFill="1" applyBorder="1"/>
    <xf numFmtId="0" fontId="4" fillId="5" borderId="8" xfId="0" applyFont="1" applyFill="1" applyBorder="1"/>
    <xf numFmtId="49" fontId="4" fillId="4" borderId="0" xfId="0" applyNumberFormat="1" applyFont="1" applyFill="1" applyBorder="1"/>
    <xf numFmtId="0" fontId="4" fillId="4" borderId="7" xfId="0" applyFont="1" applyFill="1" applyBorder="1" applyAlignment="1">
      <alignment horizontal="left" vertical="center"/>
    </xf>
    <xf numFmtId="0" fontId="0" fillId="4" borderId="8" xfId="0" applyFill="1" applyBorder="1" applyAlignment="1">
      <alignment horizontal="left"/>
    </xf>
    <xf numFmtId="0" fontId="25" fillId="0" borderId="0" xfId="0" applyFont="1" applyAlignment="1">
      <alignment horizontal="left"/>
    </xf>
    <xf numFmtId="0" fontId="4" fillId="0" borderId="5" xfId="0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23" fillId="6" borderId="0" xfId="0" applyFont="1" applyFill="1"/>
    <xf numFmtId="0" fontId="4" fillId="5" borderId="0" xfId="0" applyFont="1" applyFill="1" applyBorder="1" applyAlignment="1">
      <alignment horizontal="left" vertical="center"/>
    </xf>
    <xf numFmtId="0" fontId="4" fillId="5" borderId="2" xfId="0" applyFont="1" applyFill="1" applyBorder="1"/>
    <xf numFmtId="0" fontId="4" fillId="5" borderId="4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 vertical="center"/>
    </xf>
    <xf numFmtId="0" fontId="4" fillId="4" borderId="8" xfId="2" applyFont="1" applyFill="1" applyBorder="1" applyAlignment="1" applyProtection="1">
      <alignment horizontal="left"/>
    </xf>
    <xf numFmtId="0" fontId="13" fillId="4" borderId="8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0" fillId="11" borderId="0" xfId="0" applyFill="1"/>
    <xf numFmtId="0" fontId="27" fillId="0" borderId="0" xfId="0" applyFont="1"/>
    <xf numFmtId="0" fontId="24" fillId="5" borderId="8" xfId="0" applyFont="1" applyFill="1" applyBorder="1"/>
    <xf numFmtId="0" fontId="3" fillId="5" borderId="8" xfId="0" applyFont="1" applyFill="1" applyBorder="1" applyAlignment="1">
      <alignment horizontal="left"/>
    </xf>
    <xf numFmtId="0" fontId="3" fillId="5" borderId="8" xfId="0" applyFont="1" applyFill="1" applyBorder="1" applyAlignment="1">
      <alignment horizontal="center"/>
    </xf>
    <xf numFmtId="0" fontId="0" fillId="5" borderId="2" xfId="0" applyFill="1" applyBorder="1"/>
    <xf numFmtId="0" fontId="0" fillId="5" borderId="3" xfId="0" applyFill="1" applyBorder="1" applyAlignment="1">
      <alignment horizontal="center" vertical="center"/>
    </xf>
    <xf numFmtId="49" fontId="4" fillId="4" borderId="8" xfId="0" applyNumberFormat="1" applyFont="1" applyFill="1" applyBorder="1" applyAlignment="1">
      <alignment horizontal="center"/>
    </xf>
    <xf numFmtId="49" fontId="0" fillId="4" borderId="8" xfId="0" applyNumberFormat="1" applyFill="1" applyBorder="1" applyAlignment="1">
      <alignment horizontal="center"/>
    </xf>
    <xf numFmtId="0" fontId="4" fillId="4" borderId="3" xfId="0" applyFont="1" applyFill="1" applyBorder="1" applyAlignment="1">
      <alignment horizontal="left"/>
    </xf>
    <xf numFmtId="0" fontId="4" fillId="5" borderId="8" xfId="0" applyFont="1" applyFill="1" applyBorder="1" applyAlignment="1">
      <alignment horizontal="left"/>
    </xf>
    <xf numFmtId="0" fontId="4" fillId="5" borderId="8" xfId="2" applyFont="1" applyFill="1" applyBorder="1" applyAlignment="1" applyProtection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1" fillId="0" borderId="1" xfId="0" applyFont="1" applyBorder="1" applyAlignment="1">
      <alignment wrapText="1"/>
    </xf>
    <xf numFmtId="0" fontId="4" fillId="5" borderId="0" xfId="0" quotePrefix="1" applyFont="1" applyFill="1" applyBorder="1"/>
    <xf numFmtId="0" fontId="0" fillId="2" borderId="0" xfId="0" applyFill="1"/>
    <xf numFmtId="0" fontId="8" fillId="13" borderId="0" xfId="0" applyFont="1" applyFill="1"/>
    <xf numFmtId="0" fontId="21" fillId="6" borderId="0" xfId="0" applyFont="1" applyFill="1"/>
    <xf numFmtId="0" fontId="8" fillId="12" borderId="0" xfId="0" applyFont="1" applyFill="1" applyBorder="1" applyAlignment="1">
      <alignment horizontal="right"/>
    </xf>
    <xf numFmtId="0" fontId="8" fillId="12" borderId="0" xfId="0" applyFont="1" applyFill="1" applyAlignment="1">
      <alignment horizontal="center"/>
    </xf>
    <xf numFmtId="0" fontId="28" fillId="0" borderId="0" xfId="0" applyFont="1"/>
    <xf numFmtId="0" fontId="28" fillId="14" borderId="0" xfId="0" applyFont="1" applyFill="1" applyAlignment="1">
      <alignment horizontal="right"/>
    </xf>
    <xf numFmtId="0" fontId="29" fillId="14" borderId="0" xfId="0" applyFont="1" applyFill="1" applyAlignment="1">
      <alignment horizontal="right"/>
    </xf>
    <xf numFmtId="0" fontId="29" fillId="14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0" fillId="13" borderId="0" xfId="0" applyFill="1"/>
    <xf numFmtId="0" fontId="8" fillId="0" borderId="10" xfId="0" applyFont="1" applyBorder="1"/>
    <xf numFmtId="0" fontId="8" fillId="0" borderId="10" xfId="0" applyFont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20" fontId="0" fillId="0" borderId="0" xfId="0" applyNumberFormat="1" applyAlignment="1">
      <alignment horizontal="center"/>
    </xf>
    <xf numFmtId="0" fontId="30" fillId="0" borderId="0" xfId="0" applyFont="1"/>
    <xf numFmtId="0" fontId="4" fillId="0" borderId="11" xfId="0" applyFont="1" applyBorder="1"/>
    <xf numFmtId="0" fontId="0" fillId="0" borderId="11" xfId="0" applyBorder="1"/>
    <xf numFmtId="0" fontId="4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20" fontId="0" fillId="0" borderId="11" xfId="0" applyNumberFormat="1" applyBorder="1" applyAlignment="1">
      <alignment horizontal="center"/>
    </xf>
    <xf numFmtId="0" fontId="4" fillId="0" borderId="12" xfId="0" applyFont="1" applyBorder="1"/>
    <xf numFmtId="0" fontId="0" fillId="0" borderId="12" xfId="0" applyBorder="1"/>
    <xf numFmtId="20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0" fillId="2" borderId="0" xfId="0" applyFill="1" applyAlignment="1">
      <alignment horizontal="center"/>
    </xf>
    <xf numFmtId="0" fontId="31" fillId="0" borderId="0" xfId="0" applyFont="1"/>
    <xf numFmtId="0" fontId="31" fillId="0" borderId="0" xfId="0" applyFont="1" applyAlignment="1">
      <alignment horizontal="center"/>
    </xf>
    <xf numFmtId="0" fontId="0" fillId="2" borderId="0" xfId="0" applyFill="1" applyAlignment="1">
      <alignment horizontal="left"/>
    </xf>
    <xf numFmtId="0" fontId="4" fillId="11" borderId="0" xfId="0" applyFont="1" applyFill="1"/>
    <xf numFmtId="0" fontId="13" fillId="11" borderId="0" xfId="0" applyFont="1" applyFill="1" applyAlignment="1">
      <alignment horizontal="left"/>
    </xf>
    <xf numFmtId="0" fontId="0" fillId="11" borderId="0" xfId="0" applyFill="1" applyAlignment="1">
      <alignment horizontal="center"/>
    </xf>
    <xf numFmtId="0" fontId="4" fillId="11" borderId="0" xfId="0" applyFont="1" applyFill="1" applyAlignment="1">
      <alignment horizontal="left" vertical="center"/>
    </xf>
    <xf numFmtId="0" fontId="13" fillId="11" borderId="0" xfId="0" applyFont="1" applyFill="1" applyAlignment="1">
      <alignment horizontal="left" vertical="center"/>
    </xf>
    <xf numFmtId="0" fontId="4" fillId="11" borderId="0" xfId="0" applyFont="1" applyFill="1" applyAlignment="1">
      <alignment horizontal="center" vertical="center"/>
    </xf>
    <xf numFmtId="0" fontId="4" fillId="11" borderId="0" xfId="0" applyFont="1" applyFill="1" applyAlignment="1">
      <alignment horizontal="center"/>
    </xf>
    <xf numFmtId="0" fontId="3" fillId="11" borderId="0" xfId="0" applyFont="1" applyFill="1" applyAlignment="1">
      <alignment horizontal="left"/>
    </xf>
    <xf numFmtId="0" fontId="4" fillId="6" borderId="0" xfId="0" applyFont="1" applyFill="1" applyAlignment="1">
      <alignment horizontal="left"/>
    </xf>
    <xf numFmtId="0" fontId="4" fillId="6" borderId="0" xfId="0" applyFont="1" applyFill="1" applyBorder="1" applyAlignment="1">
      <alignment horizontal="left"/>
    </xf>
    <xf numFmtId="0" fontId="4" fillId="6" borderId="0" xfId="0" applyFont="1" applyFill="1" applyBorder="1"/>
    <xf numFmtId="0" fontId="11" fillId="4" borderId="0" xfId="0" applyFont="1" applyFill="1"/>
    <xf numFmtId="0" fontId="32" fillId="5" borderId="8" xfId="0" applyFont="1" applyFill="1" applyBorder="1"/>
    <xf numFmtId="0" fontId="4" fillId="5" borderId="8" xfId="0" quotePrefix="1" applyFont="1" applyFill="1" applyBorder="1" applyAlignment="1">
      <alignment horizontal="center"/>
    </xf>
  </cellXfs>
  <cellStyles count="3">
    <cellStyle name="Hyperlink" xfId="2" builtinId="8"/>
    <cellStyle name="Normal" xfId="0" builtinId="0"/>
    <cellStyle name="Normal 2 2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javascript:WebForm_DoPostBackWithOptions(new%20WebForm_PostBackOptions(%22ctl00$ContentPlaceHolder1$repeaterMembers$ctl05$linkShowMember%22,%20%22%22,%20true,%20%22%22,%20%22%22,%20false,%20true))" TargetMode="External"/><Relationship Id="rId2" Type="http://schemas.openxmlformats.org/officeDocument/2006/relationships/hyperlink" Target="javascript:WebForm_DoPostBackWithOptions(new%20WebForm_PostBackOptions(%22ctl00$ContentPlaceHolder1$repeaterMembers$ctl02$linkShowMember%22,%20%22%22,%20true,%20%22%22,%20%22%22,%20false,%20true))" TargetMode="External"/><Relationship Id="rId1" Type="http://schemas.openxmlformats.org/officeDocument/2006/relationships/hyperlink" Target="tel:270901-379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tel:2403033450" TargetMode="External"/><Relationship Id="rId4" Type="http://schemas.openxmlformats.org/officeDocument/2006/relationships/hyperlink" Target="javascript:WebForm_DoPostBackWithOptions(new%20WebForm_PostBackOptions(%22ctl00$ContentPlaceHolder1$repeaterMembers$ctl12$linkShowMember%22,%20%22%22,%20true,%20%22%22,%20%22%22,%20false,%20true))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53"/>
  <sheetViews>
    <sheetView showGridLines="0" tabSelected="1" zoomScale="85" zoomScaleNormal="85" workbookViewId="0">
      <selection activeCell="P18" sqref="P18"/>
    </sheetView>
  </sheetViews>
  <sheetFormatPr defaultColWidth="11" defaultRowHeight="12.75"/>
  <cols>
    <col min="1" max="1" width="11.75" customWidth="1"/>
    <col min="2" max="2" width="26.125" customWidth="1"/>
    <col min="3" max="3" width="12.125" style="3" customWidth="1"/>
    <col min="4" max="4" width="7.25" style="2" customWidth="1"/>
    <col min="5" max="5" width="13.875" style="2" customWidth="1"/>
    <col min="6" max="6" width="6.25" style="2" bestFit="1" customWidth="1"/>
    <col min="7" max="7" width="7.25" style="2" bestFit="1" customWidth="1"/>
    <col min="8" max="8" width="7.125" style="2" customWidth="1"/>
    <col min="9" max="9" width="8" style="2" customWidth="1"/>
    <col min="10" max="10" width="13.25" style="2" customWidth="1"/>
    <col min="11" max="11" width="8.625" style="2" customWidth="1"/>
    <col min="12" max="12" width="1.5" customWidth="1"/>
    <col min="16" max="16" width="14.375" customWidth="1"/>
    <col min="17" max="17" width="11.125" customWidth="1"/>
    <col min="18" max="22" width="8.75" customWidth="1"/>
  </cols>
  <sheetData>
    <row r="1" spans="1:11">
      <c r="A1" s="1" t="s">
        <v>477</v>
      </c>
    </row>
    <row r="2" spans="1:11" ht="30" customHeight="1">
      <c r="B2" s="17">
        <v>0.375</v>
      </c>
      <c r="E2" s="19" t="s">
        <v>584</v>
      </c>
      <c r="H2" s="20"/>
    </row>
    <row r="3" spans="1:11" ht="13.5" thickBot="1">
      <c r="A3" s="10" t="s">
        <v>476</v>
      </c>
      <c r="B3" s="10" t="s">
        <v>322</v>
      </c>
      <c r="C3" s="11" t="s">
        <v>321</v>
      </c>
      <c r="D3" s="11" t="s">
        <v>320</v>
      </c>
      <c r="E3" s="11" t="s">
        <v>319</v>
      </c>
      <c r="F3" s="11" t="s">
        <v>318</v>
      </c>
      <c r="G3" s="11" t="s">
        <v>317</v>
      </c>
      <c r="H3" s="11" t="s">
        <v>47</v>
      </c>
      <c r="I3" s="11" t="s">
        <v>46</v>
      </c>
      <c r="J3" s="11" t="s">
        <v>475</v>
      </c>
      <c r="K3" s="11" t="s">
        <v>377</v>
      </c>
    </row>
    <row r="4" spans="1:11">
      <c r="A4" s="49" t="s">
        <v>82</v>
      </c>
      <c r="B4" s="50" t="s">
        <v>83</v>
      </c>
      <c r="C4" s="51" t="s">
        <v>366</v>
      </c>
      <c r="D4" s="52">
        <v>6</v>
      </c>
      <c r="E4" s="53" t="s">
        <v>84</v>
      </c>
      <c r="F4" s="52">
        <v>121</v>
      </c>
      <c r="G4" s="52">
        <v>23</v>
      </c>
      <c r="H4" s="52" t="s">
        <v>79</v>
      </c>
      <c r="I4" s="54" t="s">
        <v>471</v>
      </c>
      <c r="J4" s="54" t="s">
        <v>470</v>
      </c>
      <c r="K4" s="56">
        <v>1</v>
      </c>
    </row>
    <row r="5" spans="1:11">
      <c r="A5" s="57" t="s">
        <v>104</v>
      </c>
      <c r="B5" s="21" t="s">
        <v>120</v>
      </c>
      <c r="C5" s="36">
        <v>207052210</v>
      </c>
      <c r="D5" s="23">
        <v>6</v>
      </c>
      <c r="E5" s="23" t="s">
        <v>121</v>
      </c>
      <c r="F5" s="23">
        <v>120</v>
      </c>
      <c r="G5" s="23">
        <v>23</v>
      </c>
      <c r="H5" s="23" t="s">
        <v>110</v>
      </c>
      <c r="I5" s="36" t="s">
        <v>471</v>
      </c>
      <c r="J5" s="36" t="s">
        <v>470</v>
      </c>
      <c r="K5" s="59">
        <v>1</v>
      </c>
    </row>
    <row r="6" spans="1:11">
      <c r="A6" s="57" t="s">
        <v>104</v>
      </c>
      <c r="B6" s="21" t="s">
        <v>122</v>
      </c>
      <c r="C6" s="36"/>
      <c r="D6" s="23">
        <v>6</v>
      </c>
      <c r="E6" s="23" t="s">
        <v>115</v>
      </c>
      <c r="F6" s="23">
        <v>120</v>
      </c>
      <c r="G6" s="23">
        <v>18</v>
      </c>
      <c r="H6" s="23" t="s">
        <v>110</v>
      </c>
      <c r="I6" s="36" t="s">
        <v>471</v>
      </c>
      <c r="J6" s="36" t="s">
        <v>470</v>
      </c>
      <c r="K6" s="59">
        <v>1</v>
      </c>
    </row>
    <row r="7" spans="1:11">
      <c r="A7" s="57" t="s">
        <v>104</v>
      </c>
      <c r="B7" s="21" t="s">
        <v>119</v>
      </c>
      <c r="C7" s="36">
        <v>2110042230</v>
      </c>
      <c r="D7" s="23">
        <v>7</v>
      </c>
      <c r="E7" s="23" t="s">
        <v>109</v>
      </c>
      <c r="F7" s="23">
        <v>118</v>
      </c>
      <c r="G7" s="23">
        <v>21</v>
      </c>
      <c r="H7" s="23" t="s">
        <v>110</v>
      </c>
      <c r="I7" s="36" t="s">
        <v>471</v>
      </c>
      <c r="J7" s="36" t="s">
        <v>470</v>
      </c>
      <c r="K7" s="59">
        <v>1</v>
      </c>
    </row>
    <row r="8" spans="1:11">
      <c r="A8" s="60"/>
      <c r="B8" s="5"/>
      <c r="C8" s="16"/>
      <c r="D8" s="6"/>
      <c r="E8" s="6"/>
      <c r="F8" s="6"/>
      <c r="G8" s="6"/>
      <c r="H8" s="6"/>
      <c r="I8" s="6"/>
      <c r="J8" s="6"/>
      <c r="K8" s="61"/>
    </row>
    <row r="9" spans="1:11">
      <c r="A9" s="60"/>
      <c r="B9" s="5"/>
      <c r="C9" s="16"/>
      <c r="D9" s="6"/>
      <c r="E9" s="6"/>
      <c r="F9" s="6"/>
      <c r="G9" s="6"/>
      <c r="H9" s="6"/>
      <c r="I9" s="6"/>
      <c r="J9" s="6"/>
      <c r="K9" s="61"/>
    </row>
    <row r="10" spans="1:11">
      <c r="A10" s="62" t="s">
        <v>220</v>
      </c>
      <c r="B10" s="39" t="s">
        <v>257</v>
      </c>
      <c r="C10" s="38" t="s">
        <v>258</v>
      </c>
      <c r="D10" s="40">
        <v>6</v>
      </c>
      <c r="E10" s="40" t="s">
        <v>259</v>
      </c>
      <c r="F10" s="40">
        <v>122</v>
      </c>
      <c r="G10" s="40">
        <v>25</v>
      </c>
      <c r="H10" s="40" t="s">
        <v>3</v>
      </c>
      <c r="I10" s="38" t="s">
        <v>471</v>
      </c>
      <c r="J10" s="38" t="s">
        <v>470</v>
      </c>
      <c r="K10" s="63">
        <v>2</v>
      </c>
    </row>
    <row r="11" spans="1:11">
      <c r="A11" s="64" t="s">
        <v>85</v>
      </c>
      <c r="B11" s="39" t="s">
        <v>86</v>
      </c>
      <c r="C11" s="65" t="s">
        <v>87</v>
      </c>
      <c r="D11" s="40">
        <v>7</v>
      </c>
      <c r="E11" s="41" t="s">
        <v>88</v>
      </c>
      <c r="F11" s="40">
        <v>130</v>
      </c>
      <c r="G11" s="40">
        <v>22</v>
      </c>
      <c r="H11" s="40" t="s">
        <v>79</v>
      </c>
      <c r="I11" s="38" t="s">
        <v>471</v>
      </c>
      <c r="J11" s="38" t="s">
        <v>470</v>
      </c>
      <c r="K11" s="63">
        <v>2</v>
      </c>
    </row>
    <row r="12" spans="1:11">
      <c r="A12" s="64" t="s">
        <v>104</v>
      </c>
      <c r="B12" s="39" t="s">
        <v>112</v>
      </c>
      <c r="C12" s="38">
        <v>1302042950</v>
      </c>
      <c r="D12" s="40">
        <v>7</v>
      </c>
      <c r="E12" s="40" t="s">
        <v>106</v>
      </c>
      <c r="F12" s="40">
        <v>130</v>
      </c>
      <c r="G12" s="40">
        <v>23</v>
      </c>
      <c r="H12" s="40" t="s">
        <v>113</v>
      </c>
      <c r="I12" s="38" t="s">
        <v>471</v>
      </c>
      <c r="J12" s="38" t="s">
        <v>470</v>
      </c>
      <c r="K12" s="63">
        <v>2</v>
      </c>
    </row>
    <row r="13" spans="1:11" ht="13.5" thickBot="1">
      <c r="A13" s="66" t="s">
        <v>82</v>
      </c>
      <c r="B13" s="67" t="s">
        <v>97</v>
      </c>
      <c r="C13" s="68"/>
      <c r="D13" s="69">
        <v>8</v>
      </c>
      <c r="E13" s="70" t="s">
        <v>84</v>
      </c>
      <c r="F13" s="69">
        <v>130</v>
      </c>
      <c r="G13" s="69">
        <v>25</v>
      </c>
      <c r="H13" s="69" t="s">
        <v>98</v>
      </c>
      <c r="I13" s="68" t="s">
        <v>471</v>
      </c>
      <c r="J13" s="68" t="s">
        <v>470</v>
      </c>
      <c r="K13" s="71">
        <v>2</v>
      </c>
    </row>
    <row r="14" spans="1:11">
      <c r="A14" s="4"/>
      <c r="B14" s="4"/>
      <c r="C14" s="16"/>
      <c r="D14" s="7"/>
      <c r="E14" s="8"/>
      <c r="F14" s="7"/>
      <c r="G14" s="7"/>
      <c r="H14" s="7"/>
      <c r="I14" s="6"/>
    </row>
    <row r="15" spans="1:11" ht="1.9" customHeight="1">
      <c r="A15" s="4"/>
      <c r="B15" s="4"/>
      <c r="C15" s="16"/>
      <c r="D15" s="7"/>
      <c r="E15" s="8"/>
      <c r="F15" s="7"/>
      <c r="G15" s="7"/>
      <c r="H15" s="7"/>
      <c r="I15" s="6"/>
    </row>
    <row r="16" spans="1:11" ht="20.25" thickBot="1">
      <c r="B16" s="17">
        <v>0.3888888888888889</v>
      </c>
      <c r="E16" s="19" t="s">
        <v>584</v>
      </c>
      <c r="H16" s="20"/>
    </row>
    <row r="17" spans="1:12">
      <c r="A17" s="49" t="s">
        <v>82</v>
      </c>
      <c r="B17" s="50" t="s">
        <v>91</v>
      </c>
      <c r="C17" s="51" t="s">
        <v>368</v>
      </c>
      <c r="D17" s="52">
        <v>7</v>
      </c>
      <c r="E17" s="53" t="s">
        <v>84</v>
      </c>
      <c r="F17" s="52">
        <v>133</v>
      </c>
      <c r="G17" s="52">
        <v>30</v>
      </c>
      <c r="H17" s="52" t="s">
        <v>79</v>
      </c>
      <c r="I17" s="54" t="s">
        <v>471</v>
      </c>
      <c r="J17" s="54" t="s">
        <v>470</v>
      </c>
      <c r="K17" s="56">
        <v>3</v>
      </c>
      <c r="L17" s="5"/>
    </row>
    <row r="18" spans="1:12">
      <c r="A18" s="73" t="s">
        <v>220</v>
      </c>
      <c r="B18" s="21" t="s">
        <v>266</v>
      </c>
      <c r="C18" s="36" t="s">
        <v>267</v>
      </c>
      <c r="D18" s="23">
        <v>7</v>
      </c>
      <c r="E18" s="23" t="s">
        <v>259</v>
      </c>
      <c r="F18" s="23">
        <v>130</v>
      </c>
      <c r="G18" s="23">
        <v>27</v>
      </c>
      <c r="H18" s="23" t="s">
        <v>3</v>
      </c>
      <c r="I18" s="36" t="s">
        <v>471</v>
      </c>
      <c r="J18" s="36" t="s">
        <v>470</v>
      </c>
      <c r="K18" s="59">
        <v>3</v>
      </c>
      <c r="L18" s="5"/>
    </row>
    <row r="19" spans="1:12">
      <c r="A19" s="57" t="s">
        <v>104</v>
      </c>
      <c r="B19" s="21" t="s">
        <v>105</v>
      </c>
      <c r="C19" s="36">
        <v>1308032530</v>
      </c>
      <c r="D19" s="23">
        <v>8</v>
      </c>
      <c r="E19" s="23" t="s">
        <v>106</v>
      </c>
      <c r="F19" s="23">
        <v>133</v>
      </c>
      <c r="G19" s="23">
        <v>26</v>
      </c>
      <c r="H19" s="23" t="s">
        <v>79</v>
      </c>
      <c r="I19" s="36" t="s">
        <v>471</v>
      </c>
      <c r="J19" s="36" t="s">
        <v>470</v>
      </c>
      <c r="K19" s="59">
        <v>3</v>
      </c>
      <c r="L19" s="5"/>
    </row>
    <row r="20" spans="1:12">
      <c r="A20" s="57" t="s">
        <v>499</v>
      </c>
      <c r="B20" s="21" t="s">
        <v>507</v>
      </c>
      <c r="C20" s="172" t="s">
        <v>508</v>
      </c>
      <c r="D20" s="172">
        <v>8</v>
      </c>
      <c r="E20" s="172" t="s">
        <v>509</v>
      </c>
      <c r="F20" s="172">
        <v>130</v>
      </c>
      <c r="G20" s="172">
        <v>30</v>
      </c>
      <c r="H20" s="23" t="s">
        <v>3</v>
      </c>
      <c r="I20" s="36" t="s">
        <v>471</v>
      </c>
      <c r="J20" s="36" t="s">
        <v>470</v>
      </c>
      <c r="K20" s="59">
        <v>3</v>
      </c>
      <c r="L20" s="5"/>
    </row>
    <row r="21" spans="1:12">
      <c r="A21" s="60"/>
      <c r="B21" s="5"/>
      <c r="C21" s="16"/>
      <c r="D21" s="6"/>
      <c r="E21" s="6"/>
      <c r="F21" s="6"/>
      <c r="G21" s="6"/>
      <c r="H21" s="6"/>
      <c r="I21" s="6"/>
      <c r="J21" s="6"/>
      <c r="K21" s="61"/>
      <c r="L21" s="6"/>
    </row>
    <row r="22" spans="1:12">
      <c r="A22" s="60"/>
      <c r="B22" s="5"/>
      <c r="C22" s="16"/>
      <c r="D22" s="6"/>
      <c r="E22" s="6"/>
      <c r="F22" s="6"/>
      <c r="G22" s="6"/>
      <c r="H22" s="6"/>
      <c r="I22" s="6"/>
      <c r="J22" s="6"/>
      <c r="K22" s="61"/>
    </row>
    <row r="23" spans="1:12">
      <c r="A23" s="83" t="s">
        <v>220</v>
      </c>
      <c r="B23" s="29" t="s">
        <v>278</v>
      </c>
      <c r="C23" s="32" t="s">
        <v>279</v>
      </c>
      <c r="D23" s="30">
        <v>9</v>
      </c>
      <c r="E23" s="30" t="s">
        <v>217</v>
      </c>
      <c r="F23" s="30">
        <v>134</v>
      </c>
      <c r="G23" s="30">
        <v>35</v>
      </c>
      <c r="H23" s="30" t="s">
        <v>3</v>
      </c>
      <c r="I23" s="32" t="s">
        <v>471</v>
      </c>
      <c r="J23" s="32" t="s">
        <v>470</v>
      </c>
      <c r="K23" s="85">
        <v>4</v>
      </c>
    </row>
    <row r="24" spans="1:12" ht="12" customHeight="1">
      <c r="A24" s="83" t="s">
        <v>72</v>
      </c>
      <c r="B24" s="173" t="s">
        <v>212</v>
      </c>
      <c r="C24" s="32" t="s">
        <v>324</v>
      </c>
      <c r="D24" s="32">
        <v>9</v>
      </c>
      <c r="E24" s="32" t="s">
        <v>213</v>
      </c>
      <c r="F24" s="32">
        <v>136</v>
      </c>
      <c r="G24" s="32">
        <v>27</v>
      </c>
      <c r="H24" s="32" t="s">
        <v>3</v>
      </c>
      <c r="I24" s="32" t="s">
        <v>471</v>
      </c>
      <c r="J24" s="32" t="s">
        <v>470</v>
      </c>
      <c r="K24" s="85">
        <v>4</v>
      </c>
      <c r="L24" s="5"/>
    </row>
    <row r="25" spans="1:12">
      <c r="A25" s="83" t="s">
        <v>220</v>
      </c>
      <c r="B25" s="29" t="s">
        <v>262</v>
      </c>
      <c r="C25" s="32" t="s">
        <v>263</v>
      </c>
      <c r="D25" s="30">
        <v>7</v>
      </c>
      <c r="E25" s="30" t="s">
        <v>259</v>
      </c>
      <c r="F25" s="30">
        <v>138</v>
      </c>
      <c r="G25" s="30">
        <v>37</v>
      </c>
      <c r="H25" s="30" t="s">
        <v>110</v>
      </c>
      <c r="I25" s="32" t="s">
        <v>471</v>
      </c>
      <c r="J25" s="32" t="s">
        <v>470</v>
      </c>
      <c r="K25" s="85">
        <v>4</v>
      </c>
      <c r="L25" s="5"/>
    </row>
    <row r="26" spans="1:12" ht="13.5" thickBot="1">
      <c r="A26" s="122" t="s">
        <v>104</v>
      </c>
      <c r="B26" s="106" t="s">
        <v>116</v>
      </c>
      <c r="C26" s="105">
        <v>2106032040</v>
      </c>
      <c r="D26" s="112">
        <v>8</v>
      </c>
      <c r="E26" s="112" t="s">
        <v>109</v>
      </c>
      <c r="F26" s="112">
        <v>135</v>
      </c>
      <c r="G26" s="112">
        <v>29</v>
      </c>
      <c r="H26" s="112" t="s">
        <v>110</v>
      </c>
      <c r="I26" s="105" t="s">
        <v>471</v>
      </c>
      <c r="J26" s="105" t="s">
        <v>470</v>
      </c>
      <c r="K26" s="107">
        <v>4</v>
      </c>
      <c r="L26" s="5"/>
    </row>
    <row r="29" spans="1:12" ht="20.25" thickBot="1">
      <c r="B29" s="17">
        <v>0.40277777777777773</v>
      </c>
      <c r="E29" s="19" t="s">
        <v>584</v>
      </c>
      <c r="H29" s="20"/>
    </row>
    <row r="30" spans="1:12">
      <c r="A30" s="49" t="s">
        <v>85</v>
      </c>
      <c r="B30" s="50" t="s">
        <v>94</v>
      </c>
      <c r="C30" s="184">
        <v>406032040</v>
      </c>
      <c r="D30" s="52">
        <v>8</v>
      </c>
      <c r="E30" s="53" t="s">
        <v>84</v>
      </c>
      <c r="F30" s="52">
        <v>140</v>
      </c>
      <c r="G30" s="52">
        <v>36</v>
      </c>
      <c r="H30" s="52" t="s">
        <v>110</v>
      </c>
      <c r="I30" s="54" t="s">
        <v>471</v>
      </c>
      <c r="J30" s="54" t="s">
        <v>470</v>
      </c>
      <c r="K30" s="56">
        <v>5</v>
      </c>
      <c r="L30" s="5"/>
    </row>
    <row r="31" spans="1:12">
      <c r="A31" s="57" t="s">
        <v>499</v>
      </c>
      <c r="B31" s="21" t="s">
        <v>518</v>
      </c>
      <c r="C31" s="172" t="s">
        <v>519</v>
      </c>
      <c r="D31" s="172">
        <v>7</v>
      </c>
      <c r="E31" s="172" t="s">
        <v>520</v>
      </c>
      <c r="F31" s="172">
        <v>141</v>
      </c>
      <c r="G31" s="172">
        <v>38</v>
      </c>
      <c r="H31" s="23" t="s">
        <v>110</v>
      </c>
      <c r="I31" s="36" t="s">
        <v>471</v>
      </c>
      <c r="J31" s="36" t="s">
        <v>470</v>
      </c>
      <c r="K31" s="59">
        <v>5</v>
      </c>
      <c r="L31" s="5"/>
    </row>
    <row r="32" spans="1:12">
      <c r="A32" s="57" t="s">
        <v>72</v>
      </c>
      <c r="B32" s="21" t="s">
        <v>73</v>
      </c>
      <c r="C32" s="22" t="s">
        <v>74</v>
      </c>
      <c r="D32" s="23">
        <v>10</v>
      </c>
      <c r="E32" s="24" t="s">
        <v>75</v>
      </c>
      <c r="F32" s="23">
        <v>139</v>
      </c>
      <c r="G32" s="23">
        <v>39</v>
      </c>
      <c r="H32" s="23" t="s">
        <v>3</v>
      </c>
      <c r="I32" s="36" t="s">
        <v>471</v>
      </c>
      <c r="J32" s="36" t="s">
        <v>470</v>
      </c>
      <c r="K32" s="59">
        <v>5</v>
      </c>
    </row>
    <row r="33" spans="1:12">
      <c r="A33" s="57" t="s">
        <v>104</v>
      </c>
      <c r="B33" s="21" t="s">
        <v>108</v>
      </c>
      <c r="C33" s="36">
        <v>2704003610</v>
      </c>
      <c r="D33" s="23">
        <v>11</v>
      </c>
      <c r="E33" s="23" t="s">
        <v>109</v>
      </c>
      <c r="F33" s="23">
        <v>141</v>
      </c>
      <c r="G33" s="23">
        <v>36</v>
      </c>
      <c r="H33" s="23" t="s">
        <v>110</v>
      </c>
      <c r="I33" s="36" t="s">
        <v>471</v>
      </c>
      <c r="J33" s="36" t="s">
        <v>470</v>
      </c>
      <c r="K33" s="59">
        <v>5</v>
      </c>
    </row>
    <row r="34" spans="1:12">
      <c r="A34" s="60"/>
      <c r="B34" s="5"/>
      <c r="C34" s="16"/>
      <c r="D34" s="6"/>
      <c r="E34" s="6"/>
      <c r="F34" s="6"/>
      <c r="G34" s="6"/>
      <c r="H34" s="6"/>
      <c r="I34" s="6"/>
      <c r="J34" s="6"/>
      <c r="K34" s="61"/>
    </row>
    <row r="35" spans="1:12">
      <c r="A35" s="109" t="s">
        <v>378</v>
      </c>
      <c r="B35" s="29" t="s">
        <v>403</v>
      </c>
      <c r="C35" s="29"/>
      <c r="D35" s="30">
        <v>11</v>
      </c>
      <c r="E35" s="29" t="s">
        <v>404</v>
      </c>
      <c r="F35" s="30">
        <v>141</v>
      </c>
      <c r="G35" s="30">
        <v>41</v>
      </c>
      <c r="H35" s="30" t="s">
        <v>3</v>
      </c>
      <c r="I35" s="32" t="s">
        <v>471</v>
      </c>
      <c r="J35" s="32" t="s">
        <v>470</v>
      </c>
      <c r="K35" s="85">
        <v>6</v>
      </c>
    </row>
    <row r="36" spans="1:12">
      <c r="A36" s="83" t="s">
        <v>220</v>
      </c>
      <c r="B36" s="29" t="s">
        <v>292</v>
      </c>
      <c r="C36" s="32" t="s">
        <v>293</v>
      </c>
      <c r="D36" s="30">
        <v>10</v>
      </c>
      <c r="E36" s="30" t="s">
        <v>259</v>
      </c>
      <c r="F36" s="30">
        <v>145</v>
      </c>
      <c r="G36" s="30">
        <v>36</v>
      </c>
      <c r="H36" s="30" t="s">
        <v>3</v>
      </c>
      <c r="I36" s="32" t="s">
        <v>471</v>
      </c>
      <c r="J36" s="32" t="s">
        <v>470</v>
      </c>
      <c r="K36" s="85">
        <v>6</v>
      </c>
    </row>
    <row r="37" spans="1:12" ht="13.15" customHeight="1">
      <c r="A37" s="109" t="s">
        <v>499</v>
      </c>
      <c r="B37" s="29" t="s">
        <v>536</v>
      </c>
      <c r="C37" s="174" t="s">
        <v>537</v>
      </c>
      <c r="D37" s="174">
        <v>9</v>
      </c>
      <c r="E37" s="174" t="s">
        <v>509</v>
      </c>
      <c r="F37" s="174">
        <v>147</v>
      </c>
      <c r="G37" s="174">
        <v>43</v>
      </c>
      <c r="H37" s="32" t="s">
        <v>3</v>
      </c>
      <c r="I37" s="32" t="s">
        <v>471</v>
      </c>
      <c r="J37" s="32" t="s">
        <v>470</v>
      </c>
      <c r="K37" s="85">
        <v>6</v>
      </c>
      <c r="L37" s="5"/>
    </row>
    <row r="38" spans="1:12" ht="13.5" thickBot="1">
      <c r="A38" s="122" t="s">
        <v>72</v>
      </c>
      <c r="B38" s="106" t="s">
        <v>547</v>
      </c>
      <c r="C38" s="105" t="s">
        <v>548</v>
      </c>
      <c r="D38" s="112">
        <v>10</v>
      </c>
      <c r="E38" s="105" t="s">
        <v>551</v>
      </c>
      <c r="F38" s="112">
        <v>140</v>
      </c>
      <c r="G38" s="112">
        <v>44</v>
      </c>
      <c r="H38" s="105" t="s">
        <v>3</v>
      </c>
      <c r="I38" s="105" t="s">
        <v>471</v>
      </c>
      <c r="J38" s="105" t="s">
        <v>470</v>
      </c>
      <c r="K38" s="107">
        <v>6</v>
      </c>
    </row>
    <row r="39" spans="1:12">
      <c r="A39" s="5"/>
      <c r="B39" s="5"/>
      <c r="C39" s="16"/>
      <c r="D39" s="6"/>
      <c r="E39" s="6"/>
      <c r="F39" s="6"/>
      <c r="G39" s="6"/>
      <c r="H39" s="6"/>
      <c r="I39" s="6"/>
      <c r="J39" s="6"/>
      <c r="K39" s="6"/>
    </row>
    <row r="40" spans="1:12" ht="20.25" thickBot="1">
      <c r="B40" s="17">
        <v>0.41666666666666669</v>
      </c>
      <c r="C40" s="2"/>
      <c r="E40" s="19" t="s">
        <v>584</v>
      </c>
    </row>
    <row r="41" spans="1:12">
      <c r="A41" s="49" t="s">
        <v>499</v>
      </c>
      <c r="B41" s="50" t="s">
        <v>534</v>
      </c>
      <c r="C41" s="175" t="s">
        <v>535</v>
      </c>
      <c r="D41" s="175">
        <v>9</v>
      </c>
      <c r="E41" s="175" t="s">
        <v>509</v>
      </c>
      <c r="F41" s="175">
        <v>149</v>
      </c>
      <c r="G41" s="175">
        <v>42</v>
      </c>
      <c r="H41" s="54" t="s">
        <v>3</v>
      </c>
      <c r="I41" s="54" t="s">
        <v>471</v>
      </c>
      <c r="J41" s="54" t="s">
        <v>470</v>
      </c>
      <c r="K41" s="56">
        <v>7</v>
      </c>
      <c r="L41" s="5"/>
    </row>
    <row r="42" spans="1:12">
      <c r="A42" s="73" t="s">
        <v>220</v>
      </c>
      <c r="B42" s="21" t="s">
        <v>280</v>
      </c>
      <c r="C42" s="36" t="s">
        <v>281</v>
      </c>
      <c r="D42" s="23">
        <v>9</v>
      </c>
      <c r="E42" s="23" t="s">
        <v>236</v>
      </c>
      <c r="F42" s="23">
        <v>149</v>
      </c>
      <c r="G42" s="23">
        <v>43</v>
      </c>
      <c r="H42" s="36" t="s">
        <v>3</v>
      </c>
      <c r="I42" s="36" t="s">
        <v>471</v>
      </c>
      <c r="J42" s="36" t="s">
        <v>470</v>
      </c>
      <c r="K42" s="59">
        <v>7</v>
      </c>
      <c r="L42" s="4"/>
    </row>
    <row r="43" spans="1:12">
      <c r="A43" s="73" t="s">
        <v>220</v>
      </c>
      <c r="B43" s="21" t="s">
        <v>284</v>
      </c>
      <c r="C43" s="36" t="s">
        <v>285</v>
      </c>
      <c r="D43" s="23">
        <v>10</v>
      </c>
      <c r="E43" s="23" t="s">
        <v>217</v>
      </c>
      <c r="F43" s="23">
        <v>150</v>
      </c>
      <c r="G43" s="23">
        <v>50</v>
      </c>
      <c r="H43" s="23" t="s">
        <v>3</v>
      </c>
      <c r="I43" s="36" t="s">
        <v>471</v>
      </c>
      <c r="J43" s="36" t="s">
        <v>470</v>
      </c>
      <c r="K43" s="59">
        <v>7</v>
      </c>
    </row>
    <row r="44" spans="1:12" ht="13.5" thickBot="1">
      <c r="A44" s="180" t="s">
        <v>378</v>
      </c>
      <c r="B44" s="94" t="s">
        <v>400</v>
      </c>
      <c r="C44" s="94" t="s">
        <v>401</v>
      </c>
      <c r="D44" s="93">
        <v>11</v>
      </c>
      <c r="E44" s="91" t="s">
        <v>402</v>
      </c>
      <c r="F44" s="93">
        <v>149</v>
      </c>
      <c r="G44" s="93">
        <v>58</v>
      </c>
      <c r="H44" s="93" t="s">
        <v>3</v>
      </c>
      <c r="I44" s="92" t="s">
        <v>471</v>
      </c>
      <c r="J44" s="92" t="s">
        <v>470</v>
      </c>
      <c r="K44" s="95">
        <v>7</v>
      </c>
    </row>
    <row r="45" spans="1:12">
      <c r="A45" s="5"/>
      <c r="B45" s="5"/>
      <c r="C45" s="16"/>
      <c r="D45" s="6"/>
      <c r="E45" s="6"/>
      <c r="F45" s="6"/>
      <c r="G45" s="6"/>
      <c r="H45" s="6"/>
      <c r="I45" s="6"/>
      <c r="J45" s="6"/>
      <c r="K45" s="6"/>
    </row>
    <row r="47" spans="1:12" ht="20.25" thickBot="1">
      <c r="B47" s="17">
        <v>0.4375</v>
      </c>
      <c r="E47" s="19" t="s">
        <v>583</v>
      </c>
      <c r="H47" s="20"/>
    </row>
    <row r="48" spans="1:12">
      <c r="A48" s="77" t="s">
        <v>220</v>
      </c>
      <c r="B48" s="78" t="s">
        <v>294</v>
      </c>
      <c r="C48" s="81" t="s">
        <v>295</v>
      </c>
      <c r="D48" s="80">
        <v>11</v>
      </c>
      <c r="E48" s="80" t="s">
        <v>236</v>
      </c>
      <c r="F48" s="80"/>
      <c r="G48" s="80"/>
      <c r="H48" s="81" t="s">
        <v>471</v>
      </c>
      <c r="I48" s="80" t="s">
        <v>3</v>
      </c>
      <c r="J48" s="80" t="s">
        <v>361</v>
      </c>
      <c r="K48" s="82">
        <v>8</v>
      </c>
    </row>
    <row r="49" spans="1:13">
      <c r="A49" s="96" t="s">
        <v>59</v>
      </c>
      <c r="B49" s="29" t="s">
        <v>380</v>
      </c>
      <c r="C49" s="227" t="s">
        <v>382</v>
      </c>
      <c r="D49" s="30">
        <v>9</v>
      </c>
      <c r="E49" s="32" t="s">
        <v>381</v>
      </c>
      <c r="F49" s="30">
        <v>135</v>
      </c>
      <c r="G49" s="30">
        <v>30</v>
      </c>
      <c r="H49" s="32" t="s">
        <v>471</v>
      </c>
      <c r="I49" s="32" t="s">
        <v>3</v>
      </c>
      <c r="J49" s="30" t="s">
        <v>361</v>
      </c>
      <c r="K49" s="85">
        <v>8</v>
      </c>
    </row>
    <row r="50" spans="1:13">
      <c r="A50" s="96" t="s">
        <v>468</v>
      </c>
      <c r="B50" s="29" t="s">
        <v>427</v>
      </c>
      <c r="C50" s="30" t="s">
        <v>426</v>
      </c>
      <c r="D50" s="30">
        <v>10</v>
      </c>
      <c r="E50" s="30" t="s">
        <v>428</v>
      </c>
      <c r="F50" s="30">
        <v>135</v>
      </c>
      <c r="G50" s="30"/>
      <c r="H50" s="32" t="s">
        <v>471</v>
      </c>
      <c r="I50" s="30" t="s">
        <v>3</v>
      </c>
      <c r="J50" s="30" t="s">
        <v>361</v>
      </c>
      <c r="K50" s="85">
        <v>8</v>
      </c>
    </row>
    <row r="51" spans="1:13">
      <c r="A51" s="96" t="s">
        <v>59</v>
      </c>
      <c r="B51" s="84" t="s">
        <v>577</v>
      </c>
      <c r="C51" s="30"/>
      <c r="D51" s="30"/>
      <c r="E51" s="32" t="s">
        <v>314</v>
      </c>
      <c r="F51" s="30"/>
      <c r="G51" s="30"/>
      <c r="H51" s="32" t="s">
        <v>471</v>
      </c>
      <c r="I51" s="30" t="s">
        <v>3</v>
      </c>
      <c r="J51" s="30" t="s">
        <v>361</v>
      </c>
      <c r="K51" s="85">
        <v>8</v>
      </c>
    </row>
    <row r="52" spans="1:13">
      <c r="A52" s="109" t="s">
        <v>468</v>
      </c>
      <c r="B52" s="29" t="s">
        <v>580</v>
      </c>
      <c r="C52" s="29"/>
      <c r="D52" s="30">
        <v>6</v>
      </c>
      <c r="E52" s="30" t="s">
        <v>554</v>
      </c>
      <c r="F52" s="29"/>
      <c r="G52" s="29"/>
      <c r="H52" s="32" t="s">
        <v>471</v>
      </c>
      <c r="I52" s="30" t="s">
        <v>3</v>
      </c>
      <c r="J52" s="30" t="s">
        <v>361</v>
      </c>
      <c r="K52" s="85">
        <v>8</v>
      </c>
    </row>
    <row r="53" spans="1:13">
      <c r="A53" s="109" t="s">
        <v>58</v>
      </c>
      <c r="B53" s="29" t="s">
        <v>57</v>
      </c>
      <c r="C53" s="97" t="s">
        <v>56</v>
      </c>
      <c r="D53" s="30">
        <v>8</v>
      </c>
      <c r="E53" s="30" t="s">
        <v>55</v>
      </c>
      <c r="F53" s="30">
        <v>130</v>
      </c>
      <c r="G53" s="30">
        <v>22</v>
      </c>
      <c r="H53" s="32" t="s">
        <v>471</v>
      </c>
      <c r="I53" s="32" t="s">
        <v>3</v>
      </c>
      <c r="J53" s="30" t="s">
        <v>361</v>
      </c>
      <c r="K53" s="85">
        <v>8</v>
      </c>
    </row>
    <row r="54" spans="1:13">
      <c r="A54" s="109" t="s">
        <v>499</v>
      </c>
      <c r="B54" s="29" t="s">
        <v>511</v>
      </c>
      <c r="C54" s="174" t="s">
        <v>512</v>
      </c>
      <c r="D54" s="174">
        <v>10</v>
      </c>
      <c r="E54" s="174" t="s">
        <v>345</v>
      </c>
      <c r="F54" s="174" t="s">
        <v>510</v>
      </c>
      <c r="G54" s="174" t="s">
        <v>513</v>
      </c>
      <c r="H54" s="174" t="s">
        <v>506</v>
      </c>
      <c r="I54" s="30" t="s">
        <v>3</v>
      </c>
      <c r="J54" s="30" t="s">
        <v>361</v>
      </c>
      <c r="K54" s="85">
        <v>8</v>
      </c>
    </row>
    <row r="55" spans="1:13">
      <c r="A55" s="109" t="s">
        <v>499</v>
      </c>
      <c r="B55" s="29" t="s">
        <v>503</v>
      </c>
      <c r="C55" s="174" t="s">
        <v>504</v>
      </c>
      <c r="D55" s="174">
        <v>9</v>
      </c>
      <c r="E55" s="174" t="s">
        <v>345</v>
      </c>
      <c r="F55" s="174" t="s">
        <v>505</v>
      </c>
      <c r="G55" s="174" t="s">
        <v>502</v>
      </c>
      <c r="H55" s="174" t="s">
        <v>506</v>
      </c>
      <c r="I55" s="30" t="s">
        <v>3</v>
      </c>
      <c r="J55" s="30" t="s">
        <v>361</v>
      </c>
      <c r="K55" s="85">
        <v>8</v>
      </c>
    </row>
    <row r="56" spans="1:13">
      <c r="A56" s="109" t="s">
        <v>499</v>
      </c>
      <c r="B56" s="29" t="s">
        <v>540</v>
      </c>
      <c r="C56" s="174" t="s">
        <v>541</v>
      </c>
      <c r="D56" s="174">
        <v>8</v>
      </c>
      <c r="E56" s="174" t="s">
        <v>345</v>
      </c>
      <c r="F56" s="174" t="s">
        <v>529</v>
      </c>
      <c r="G56" s="174" t="s">
        <v>524</v>
      </c>
      <c r="H56" s="174" t="s">
        <v>506</v>
      </c>
      <c r="I56" s="30" t="s">
        <v>3</v>
      </c>
      <c r="J56" s="30" t="s">
        <v>361</v>
      </c>
      <c r="K56" s="85">
        <v>8</v>
      </c>
    </row>
    <row r="57" spans="1:13" ht="13.5" thickBot="1">
      <c r="A57" s="192" t="s">
        <v>468</v>
      </c>
      <c r="B57" s="106" t="s">
        <v>441</v>
      </c>
      <c r="C57" s="112" t="s">
        <v>440</v>
      </c>
      <c r="D57" s="112">
        <v>7</v>
      </c>
      <c r="E57" s="112" t="s">
        <v>428</v>
      </c>
      <c r="F57" s="112">
        <v>130</v>
      </c>
      <c r="G57" s="112"/>
      <c r="H57" s="105" t="s">
        <v>471</v>
      </c>
      <c r="I57" s="112" t="s">
        <v>3</v>
      </c>
      <c r="J57" s="112" t="s">
        <v>361</v>
      </c>
      <c r="K57" s="107">
        <v>8</v>
      </c>
      <c r="M57" s="1"/>
    </row>
    <row r="59" spans="1:13">
      <c r="L59" s="2"/>
    </row>
    <row r="62" spans="1:13" ht="20.25" thickBot="1">
      <c r="B62" s="17">
        <v>0.375</v>
      </c>
      <c r="E62" s="19" t="s">
        <v>479</v>
      </c>
      <c r="H62" s="20"/>
      <c r="I62" s="197" t="s">
        <v>585</v>
      </c>
    </row>
    <row r="63" spans="1:13">
      <c r="A63" s="77" t="s">
        <v>59</v>
      </c>
      <c r="B63" s="78" t="s">
        <v>348</v>
      </c>
      <c r="C63" s="79" t="s">
        <v>349</v>
      </c>
      <c r="D63" s="80">
        <v>6</v>
      </c>
      <c r="E63" s="80" t="s">
        <v>78</v>
      </c>
      <c r="F63" s="80">
        <v>113</v>
      </c>
      <c r="G63" s="80">
        <v>22</v>
      </c>
      <c r="H63" s="81" t="s">
        <v>3</v>
      </c>
      <c r="I63" s="81" t="s">
        <v>3</v>
      </c>
      <c r="J63" s="80"/>
      <c r="K63" s="82">
        <v>9</v>
      </c>
    </row>
    <row r="64" spans="1:13">
      <c r="A64" s="83" t="s">
        <v>209</v>
      </c>
      <c r="B64" s="84" t="s">
        <v>210</v>
      </c>
      <c r="C64" s="32"/>
      <c r="D64" s="30">
        <v>7</v>
      </c>
      <c r="E64" s="32" t="s">
        <v>78</v>
      </c>
      <c r="F64" s="30">
        <v>121</v>
      </c>
      <c r="G64" s="30">
        <v>26</v>
      </c>
      <c r="H64" s="32" t="s">
        <v>3</v>
      </c>
      <c r="I64" s="32" t="s">
        <v>3</v>
      </c>
      <c r="J64" s="30"/>
      <c r="K64" s="85">
        <v>9</v>
      </c>
    </row>
    <row r="65" spans="1:11">
      <c r="A65" s="96" t="s">
        <v>468</v>
      </c>
      <c r="B65" s="29" t="s">
        <v>439</v>
      </c>
      <c r="C65" s="30" t="s">
        <v>438</v>
      </c>
      <c r="D65" s="30">
        <v>8</v>
      </c>
      <c r="E65" s="30" t="s">
        <v>417</v>
      </c>
      <c r="F65" s="30">
        <v>117</v>
      </c>
      <c r="G65" s="30">
        <v>20</v>
      </c>
      <c r="H65" s="30" t="s">
        <v>3</v>
      </c>
      <c r="I65" s="30" t="s">
        <v>3</v>
      </c>
      <c r="J65" s="30"/>
      <c r="K65" s="85">
        <v>9</v>
      </c>
    </row>
    <row r="66" spans="1:11">
      <c r="A66" s="83" t="s">
        <v>220</v>
      </c>
      <c r="B66" s="29" t="s">
        <v>264</v>
      </c>
      <c r="C66" s="32" t="s">
        <v>265</v>
      </c>
      <c r="D66" s="30">
        <v>7</v>
      </c>
      <c r="E66" s="30" t="s">
        <v>236</v>
      </c>
      <c r="F66" s="30">
        <v>120</v>
      </c>
      <c r="G66" s="30">
        <v>23</v>
      </c>
      <c r="H66" s="30" t="s">
        <v>3</v>
      </c>
      <c r="I66" s="30" t="s">
        <v>3</v>
      </c>
      <c r="J66" s="30"/>
      <c r="K66" s="85">
        <v>9</v>
      </c>
    </row>
    <row r="67" spans="1:11">
      <c r="A67" s="60"/>
      <c r="B67" s="5"/>
      <c r="C67" s="16"/>
      <c r="D67" s="6"/>
      <c r="E67" s="6"/>
      <c r="F67" s="6"/>
      <c r="G67" s="6"/>
      <c r="H67" s="6"/>
      <c r="I67" s="6"/>
      <c r="J67" s="6"/>
      <c r="K67" s="61"/>
    </row>
    <row r="68" spans="1:11">
      <c r="A68" s="60"/>
      <c r="B68" s="5"/>
      <c r="C68" s="16"/>
      <c r="D68" s="6"/>
      <c r="E68" s="6"/>
      <c r="F68" s="6"/>
      <c r="G68" s="6"/>
      <c r="H68" s="6"/>
      <c r="I68" s="6"/>
      <c r="J68" s="6"/>
      <c r="K68" s="61"/>
    </row>
    <row r="69" spans="1:11">
      <c r="A69" s="89" t="s">
        <v>468</v>
      </c>
      <c r="B69" s="21" t="s">
        <v>425</v>
      </c>
      <c r="C69" s="23" t="s">
        <v>424</v>
      </c>
      <c r="D69" s="23">
        <v>8</v>
      </c>
      <c r="E69" s="23" t="s">
        <v>417</v>
      </c>
      <c r="F69" s="23">
        <v>120</v>
      </c>
      <c r="G69" s="23">
        <v>27</v>
      </c>
      <c r="H69" s="23" t="s">
        <v>3</v>
      </c>
      <c r="I69" s="23" t="s">
        <v>3</v>
      </c>
      <c r="J69" s="23"/>
      <c r="K69" s="59">
        <v>10</v>
      </c>
    </row>
    <row r="70" spans="1:11">
      <c r="A70" s="73" t="s">
        <v>220</v>
      </c>
      <c r="B70" s="21" t="s">
        <v>260</v>
      </c>
      <c r="C70" s="36" t="s">
        <v>261</v>
      </c>
      <c r="D70" s="23">
        <v>7</v>
      </c>
      <c r="E70" s="23" t="s">
        <v>259</v>
      </c>
      <c r="F70" s="23">
        <v>128</v>
      </c>
      <c r="G70" s="23">
        <v>25</v>
      </c>
      <c r="H70" s="23" t="s">
        <v>3</v>
      </c>
      <c r="I70" s="23" t="s">
        <v>3</v>
      </c>
      <c r="J70" s="23"/>
      <c r="K70" s="59">
        <v>10</v>
      </c>
    </row>
    <row r="71" spans="1:11">
      <c r="A71" s="98" t="s">
        <v>131</v>
      </c>
      <c r="B71" s="99" t="s">
        <v>164</v>
      </c>
      <c r="C71" s="100"/>
      <c r="D71" s="36">
        <v>6</v>
      </c>
      <c r="E71" s="36">
        <v>8</v>
      </c>
      <c r="F71" s="36">
        <v>124</v>
      </c>
      <c r="G71" s="36">
        <v>24</v>
      </c>
      <c r="H71" s="36" t="s">
        <v>3</v>
      </c>
      <c r="I71" s="36" t="s">
        <v>3</v>
      </c>
      <c r="J71" s="23"/>
      <c r="K71" s="59">
        <v>10</v>
      </c>
    </row>
    <row r="72" spans="1:11" ht="13.5" thickBot="1">
      <c r="A72" s="90" t="s">
        <v>59</v>
      </c>
      <c r="B72" s="91" t="s">
        <v>214</v>
      </c>
      <c r="C72" s="92">
        <v>191204</v>
      </c>
      <c r="D72" s="93">
        <v>7</v>
      </c>
      <c r="E72" s="93" t="s">
        <v>345</v>
      </c>
      <c r="F72" s="93">
        <v>123</v>
      </c>
      <c r="G72" s="93">
        <v>25</v>
      </c>
      <c r="H72" s="93" t="s">
        <v>3</v>
      </c>
      <c r="I72" s="93" t="s">
        <v>3</v>
      </c>
      <c r="J72" s="93"/>
      <c r="K72" s="95">
        <v>10</v>
      </c>
    </row>
    <row r="73" spans="1:11" s="139" customFormat="1">
      <c r="A73" s="268"/>
      <c r="B73" s="269"/>
      <c r="C73" s="167"/>
      <c r="D73" s="35"/>
      <c r="E73" s="35"/>
      <c r="F73" s="35"/>
      <c r="G73" s="35"/>
      <c r="H73" s="35"/>
      <c r="I73" s="35"/>
      <c r="J73" s="35"/>
      <c r="K73" s="35"/>
    </row>
    <row r="78" spans="1:11" ht="20.25" thickBot="1">
      <c r="B78" s="17">
        <v>0.3888888888888889</v>
      </c>
      <c r="E78" s="19" t="s">
        <v>479</v>
      </c>
      <c r="H78" s="20"/>
      <c r="I78" s="197" t="s">
        <v>585</v>
      </c>
    </row>
    <row r="79" spans="1:11">
      <c r="A79" s="72" t="s">
        <v>220</v>
      </c>
      <c r="B79" s="50" t="s">
        <v>270</v>
      </c>
      <c r="C79" s="54" t="s">
        <v>271</v>
      </c>
      <c r="D79" s="52">
        <v>8</v>
      </c>
      <c r="E79" s="52" t="s">
        <v>259</v>
      </c>
      <c r="F79" s="52">
        <v>129</v>
      </c>
      <c r="G79" s="52">
        <v>24</v>
      </c>
      <c r="H79" s="52" t="s">
        <v>3</v>
      </c>
      <c r="I79" s="52" t="s">
        <v>3</v>
      </c>
      <c r="J79" s="52"/>
      <c r="K79" s="56">
        <v>11</v>
      </c>
    </row>
    <row r="80" spans="1:11">
      <c r="A80" s="89" t="s">
        <v>468</v>
      </c>
      <c r="B80" s="21" t="s">
        <v>443</v>
      </c>
      <c r="C80" s="23" t="s">
        <v>442</v>
      </c>
      <c r="D80" s="23">
        <v>7</v>
      </c>
      <c r="E80" s="23" t="s">
        <v>428</v>
      </c>
      <c r="F80" s="23">
        <v>130</v>
      </c>
      <c r="G80" s="23">
        <v>28</v>
      </c>
      <c r="H80" s="23" t="s">
        <v>3</v>
      </c>
      <c r="I80" s="23" t="s">
        <v>3</v>
      </c>
      <c r="J80" s="23"/>
      <c r="K80" s="59">
        <v>11</v>
      </c>
    </row>
    <row r="81" spans="1:14">
      <c r="A81" s="73" t="s">
        <v>220</v>
      </c>
      <c r="B81" s="21" t="s">
        <v>276</v>
      </c>
      <c r="C81" s="36" t="s">
        <v>277</v>
      </c>
      <c r="D81" s="23">
        <v>8</v>
      </c>
      <c r="E81" s="23" t="s">
        <v>259</v>
      </c>
      <c r="F81" s="23">
        <v>127</v>
      </c>
      <c r="G81" s="23">
        <v>24</v>
      </c>
      <c r="H81" s="23" t="s">
        <v>3</v>
      </c>
      <c r="I81" s="23" t="s">
        <v>3</v>
      </c>
      <c r="J81" s="23"/>
      <c r="K81" s="59">
        <v>11</v>
      </c>
    </row>
    <row r="82" spans="1:14">
      <c r="A82" s="73" t="s">
        <v>59</v>
      </c>
      <c r="B82" s="21" t="s">
        <v>346</v>
      </c>
      <c r="C82" s="22" t="s">
        <v>347</v>
      </c>
      <c r="D82" s="23">
        <v>6</v>
      </c>
      <c r="E82" s="23" t="s">
        <v>78</v>
      </c>
      <c r="F82" s="23">
        <v>127</v>
      </c>
      <c r="G82" s="23">
        <v>29</v>
      </c>
      <c r="H82" s="36" t="s">
        <v>3</v>
      </c>
      <c r="I82" s="36" t="s">
        <v>3</v>
      </c>
      <c r="J82" s="23"/>
      <c r="K82" s="59">
        <v>11</v>
      </c>
    </row>
    <row r="83" spans="1:14">
      <c r="A83" s="198"/>
      <c r="B83" s="4"/>
      <c r="C83" s="199"/>
      <c r="D83" s="7"/>
      <c r="E83" s="7"/>
      <c r="F83" s="7"/>
      <c r="G83" s="7"/>
      <c r="H83" s="200"/>
      <c r="I83" s="200"/>
      <c r="J83" s="7"/>
      <c r="K83" s="201"/>
    </row>
    <row r="84" spans="1:14">
      <c r="A84" s="198"/>
      <c r="B84" s="4"/>
      <c r="C84" s="199"/>
      <c r="D84" s="7"/>
      <c r="E84" s="7"/>
      <c r="F84" s="7"/>
      <c r="G84" s="7"/>
      <c r="H84" s="200"/>
      <c r="I84" s="200"/>
      <c r="J84" s="7"/>
      <c r="K84" s="201"/>
    </row>
    <row r="85" spans="1:14" ht="15">
      <c r="A85" s="86" t="s">
        <v>131</v>
      </c>
      <c r="B85" s="87" t="s">
        <v>147</v>
      </c>
      <c r="C85" s="88" t="s">
        <v>148</v>
      </c>
      <c r="D85" s="32">
        <v>8</v>
      </c>
      <c r="E85" s="32">
        <v>8</v>
      </c>
      <c r="F85" s="32">
        <v>130</v>
      </c>
      <c r="G85" s="32">
        <v>29</v>
      </c>
      <c r="H85" s="32" t="s">
        <v>3</v>
      </c>
      <c r="I85" s="32" t="s">
        <v>3</v>
      </c>
      <c r="J85" s="113"/>
      <c r="K85" s="85">
        <v>12</v>
      </c>
    </row>
    <row r="86" spans="1:14" ht="15">
      <c r="A86" s="109" t="s">
        <v>58</v>
      </c>
      <c r="B86" s="29" t="s">
        <v>52</v>
      </c>
      <c r="C86" s="32" t="s">
        <v>51</v>
      </c>
      <c r="D86" s="30">
        <v>9</v>
      </c>
      <c r="E86" s="30" t="s">
        <v>48</v>
      </c>
      <c r="F86" s="30">
        <v>131</v>
      </c>
      <c r="G86" s="30">
        <v>25</v>
      </c>
      <c r="H86" s="32" t="s">
        <v>3</v>
      </c>
      <c r="I86" s="32" t="s">
        <v>3</v>
      </c>
      <c r="J86" s="113"/>
      <c r="K86" s="85">
        <v>12</v>
      </c>
    </row>
    <row r="87" spans="1:14" ht="15">
      <c r="A87" s="96" t="s">
        <v>468</v>
      </c>
      <c r="B87" s="29" t="s">
        <v>579</v>
      </c>
      <c r="C87" s="32"/>
      <c r="D87" s="32">
        <v>7</v>
      </c>
      <c r="E87" s="32" t="s">
        <v>78</v>
      </c>
      <c r="F87" s="32" t="s">
        <v>576</v>
      </c>
      <c r="G87" s="30">
        <v>30</v>
      </c>
      <c r="H87" s="32" t="s">
        <v>3</v>
      </c>
      <c r="I87" s="32" t="s">
        <v>3</v>
      </c>
      <c r="J87" s="113"/>
      <c r="K87" s="85">
        <v>12</v>
      </c>
    </row>
    <row r="88" spans="1:14" ht="13.5" thickBot="1">
      <c r="A88" s="192" t="s">
        <v>72</v>
      </c>
      <c r="B88" s="212" t="s">
        <v>581</v>
      </c>
      <c r="C88" s="105" t="s">
        <v>582</v>
      </c>
      <c r="D88" s="112">
        <v>7</v>
      </c>
      <c r="E88" s="105" t="s">
        <v>554</v>
      </c>
      <c r="F88" s="112">
        <v>132</v>
      </c>
      <c r="G88" s="112">
        <v>32</v>
      </c>
      <c r="H88" s="112" t="s">
        <v>3</v>
      </c>
      <c r="I88" s="112" t="s">
        <v>3</v>
      </c>
      <c r="J88" s="112"/>
      <c r="K88" s="107">
        <v>12</v>
      </c>
    </row>
    <row r="90" spans="1:14">
      <c r="A90" s="60"/>
      <c r="B90" s="5"/>
      <c r="C90" s="1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</row>
    <row r="91" spans="1:14" ht="20.25" thickBot="1">
      <c r="A91" s="5"/>
      <c r="B91" s="181">
        <v>0.40277777777777773</v>
      </c>
      <c r="C91" s="16"/>
      <c r="D91" s="6"/>
      <c r="E91" s="182" t="s">
        <v>479</v>
      </c>
      <c r="F91" s="6"/>
      <c r="G91" s="6"/>
      <c r="H91" s="183"/>
      <c r="I91" s="197" t="s">
        <v>585</v>
      </c>
      <c r="J91" s="6"/>
      <c r="K91" s="6"/>
    </row>
    <row r="92" spans="1:14">
      <c r="A92" s="72" t="s">
        <v>58</v>
      </c>
      <c r="B92" s="50" t="s">
        <v>54</v>
      </c>
      <c r="C92" s="54" t="s">
        <v>53</v>
      </c>
      <c r="D92" s="52">
        <v>8</v>
      </c>
      <c r="E92" s="52" t="s">
        <v>48</v>
      </c>
      <c r="F92" s="52">
        <v>130</v>
      </c>
      <c r="G92" s="52">
        <v>23</v>
      </c>
      <c r="H92" s="52" t="s">
        <v>3</v>
      </c>
      <c r="I92" s="52" t="s">
        <v>3</v>
      </c>
      <c r="J92" s="52"/>
      <c r="K92" s="56">
        <v>13</v>
      </c>
    </row>
    <row r="93" spans="1:14">
      <c r="A93" s="89" t="s">
        <v>85</v>
      </c>
      <c r="B93" s="21" t="s">
        <v>95</v>
      </c>
      <c r="C93" s="23">
        <v>2607032690</v>
      </c>
      <c r="D93" s="23">
        <v>8</v>
      </c>
      <c r="E93" s="23" t="s">
        <v>96</v>
      </c>
      <c r="F93" s="23">
        <v>129</v>
      </c>
      <c r="G93" s="23">
        <v>36</v>
      </c>
      <c r="H93" s="23" t="s">
        <v>3</v>
      </c>
      <c r="I93" s="23" t="s">
        <v>3</v>
      </c>
      <c r="J93" s="23"/>
      <c r="K93" s="59">
        <v>13</v>
      </c>
    </row>
    <row r="94" spans="1:14">
      <c r="A94" s="73" t="s">
        <v>58</v>
      </c>
      <c r="B94" s="21" t="s">
        <v>50</v>
      </c>
      <c r="C94" s="36" t="s">
        <v>49</v>
      </c>
      <c r="D94" s="23">
        <v>8</v>
      </c>
      <c r="E94" s="23" t="s">
        <v>48</v>
      </c>
      <c r="F94" s="23">
        <v>130</v>
      </c>
      <c r="G94" s="23">
        <v>26</v>
      </c>
      <c r="H94" s="23" t="s">
        <v>3</v>
      </c>
      <c r="I94" s="23" t="s">
        <v>3</v>
      </c>
      <c r="J94" s="23"/>
      <c r="K94" s="59">
        <v>13</v>
      </c>
    </row>
    <row r="95" spans="1:14">
      <c r="A95" s="73" t="s">
        <v>499</v>
      </c>
      <c r="B95" s="21" t="s">
        <v>538</v>
      </c>
      <c r="C95" s="22" t="s">
        <v>539</v>
      </c>
      <c r="D95" s="23">
        <v>7</v>
      </c>
      <c r="E95" s="23" t="s">
        <v>345</v>
      </c>
      <c r="F95" s="23">
        <v>130</v>
      </c>
      <c r="G95" s="23">
        <v>25</v>
      </c>
      <c r="H95" s="36" t="s">
        <v>3</v>
      </c>
      <c r="I95" s="36" t="s">
        <v>3</v>
      </c>
      <c r="J95" s="23"/>
      <c r="K95" s="59">
        <v>13</v>
      </c>
    </row>
    <row r="96" spans="1:14">
      <c r="A96" s="60"/>
      <c r="B96" s="5"/>
      <c r="C96" s="16"/>
      <c r="D96" s="6"/>
      <c r="E96" s="6"/>
      <c r="F96" s="6"/>
      <c r="G96" s="6"/>
      <c r="H96" s="6"/>
      <c r="I96" s="6"/>
      <c r="J96" s="6"/>
      <c r="K96" s="61"/>
    </row>
    <row r="97" spans="1:22">
      <c r="A97" s="60"/>
      <c r="B97" s="5"/>
      <c r="C97" s="16"/>
      <c r="D97" s="6"/>
      <c r="E97" s="6"/>
      <c r="F97" s="6"/>
      <c r="G97" s="6"/>
      <c r="H97" s="6"/>
      <c r="I97" s="6"/>
      <c r="J97" s="6"/>
      <c r="K97" s="61"/>
      <c r="O97" s="5"/>
      <c r="P97" s="5"/>
      <c r="Q97" s="6"/>
      <c r="R97" s="6"/>
      <c r="S97" s="6"/>
      <c r="T97" s="6"/>
      <c r="U97" s="6"/>
      <c r="V97" s="5"/>
    </row>
    <row r="98" spans="1:22" ht="11.45" customHeight="1">
      <c r="A98" s="109" t="s">
        <v>104</v>
      </c>
      <c r="B98" s="29" t="s">
        <v>114</v>
      </c>
      <c r="C98" s="32">
        <v>1407033540</v>
      </c>
      <c r="D98" s="30">
        <v>8</v>
      </c>
      <c r="E98" s="30" t="s">
        <v>115</v>
      </c>
      <c r="F98" s="30">
        <v>134</v>
      </c>
      <c r="G98" s="30">
        <v>32</v>
      </c>
      <c r="H98" s="30" t="s">
        <v>110</v>
      </c>
      <c r="I98" s="30" t="s">
        <v>110</v>
      </c>
      <c r="J98" s="32"/>
      <c r="K98" s="85">
        <v>14</v>
      </c>
    </row>
    <row r="99" spans="1:22">
      <c r="A99" s="83" t="s">
        <v>220</v>
      </c>
      <c r="B99" s="29" t="s">
        <v>268</v>
      </c>
      <c r="C99" s="32" t="s">
        <v>269</v>
      </c>
      <c r="D99" s="30">
        <v>8</v>
      </c>
      <c r="E99" s="30" t="s">
        <v>259</v>
      </c>
      <c r="F99" s="30">
        <v>131</v>
      </c>
      <c r="G99" s="30">
        <v>33</v>
      </c>
      <c r="H99" s="30" t="s">
        <v>3</v>
      </c>
      <c r="I99" s="30" t="s">
        <v>3</v>
      </c>
      <c r="J99" s="30"/>
      <c r="K99" s="85">
        <v>14</v>
      </c>
    </row>
    <row r="100" spans="1:22">
      <c r="A100" s="109" t="s">
        <v>499</v>
      </c>
      <c r="B100" s="29" t="s">
        <v>527</v>
      </c>
      <c r="C100" s="174" t="s">
        <v>528</v>
      </c>
      <c r="D100" s="174">
        <v>8</v>
      </c>
      <c r="E100" s="174" t="s">
        <v>520</v>
      </c>
      <c r="F100" s="174">
        <v>134</v>
      </c>
      <c r="G100" s="174">
        <v>32</v>
      </c>
      <c r="H100" s="32" t="s">
        <v>3</v>
      </c>
      <c r="I100" s="32" t="s">
        <v>3</v>
      </c>
      <c r="J100" s="30"/>
      <c r="K100" s="85">
        <v>14</v>
      </c>
    </row>
    <row r="101" spans="1:22" ht="13.5" thickBot="1">
      <c r="A101" s="104" t="s">
        <v>131</v>
      </c>
      <c r="B101" s="213" t="s">
        <v>134</v>
      </c>
      <c r="C101" s="214" t="s">
        <v>135</v>
      </c>
      <c r="D101" s="105">
        <v>10</v>
      </c>
      <c r="E101" s="105">
        <v>9</v>
      </c>
      <c r="F101" s="105">
        <v>134</v>
      </c>
      <c r="G101" s="105">
        <v>30</v>
      </c>
      <c r="H101" s="105" t="s">
        <v>3</v>
      </c>
      <c r="I101" s="105" t="s">
        <v>3</v>
      </c>
      <c r="J101" s="105"/>
      <c r="K101" s="107">
        <v>14</v>
      </c>
    </row>
    <row r="102" spans="1:22" s="139" customFormat="1" ht="15.75">
      <c r="A102" s="162"/>
      <c r="B102" s="202"/>
      <c r="C102" s="34"/>
      <c r="D102" s="34"/>
      <c r="E102" s="34"/>
      <c r="F102" s="34"/>
      <c r="G102" s="33"/>
      <c r="H102" s="34"/>
      <c r="I102" s="34"/>
      <c r="J102" s="33"/>
      <c r="K102" s="33"/>
    </row>
    <row r="103" spans="1:22" s="139" customFormat="1" ht="15.75">
      <c r="A103" s="162"/>
      <c r="B103" s="202"/>
      <c r="C103" s="34"/>
      <c r="D103" s="34"/>
      <c r="E103" s="34"/>
      <c r="F103" s="34"/>
      <c r="G103" s="33"/>
      <c r="H103" s="34"/>
      <c r="I103" s="34"/>
      <c r="J103" s="33"/>
      <c r="K103" s="33"/>
    </row>
    <row r="104" spans="1:22" ht="20.25" thickBot="1">
      <c r="A104" s="5"/>
      <c r="B104" s="181">
        <v>0.41666666666666669</v>
      </c>
      <c r="C104" s="16"/>
      <c r="D104" s="6"/>
      <c r="E104" s="182" t="s">
        <v>479</v>
      </c>
      <c r="F104" s="6"/>
      <c r="G104" s="6"/>
      <c r="H104" s="183"/>
      <c r="I104" s="197" t="s">
        <v>585</v>
      </c>
      <c r="J104" s="6"/>
      <c r="K104" s="6"/>
    </row>
    <row r="105" spans="1:22">
      <c r="A105" s="204" t="s">
        <v>468</v>
      </c>
      <c r="B105" s="78" t="s">
        <v>437</v>
      </c>
      <c r="C105" s="80" t="s">
        <v>436</v>
      </c>
      <c r="D105" s="80">
        <v>11</v>
      </c>
      <c r="E105" s="80" t="s">
        <v>420</v>
      </c>
      <c r="F105" s="80">
        <v>125</v>
      </c>
      <c r="G105" s="80">
        <v>29</v>
      </c>
      <c r="H105" s="80" t="s">
        <v>3</v>
      </c>
      <c r="I105" s="80" t="s">
        <v>3</v>
      </c>
      <c r="J105" s="80"/>
      <c r="K105" s="205">
        <v>15</v>
      </c>
    </row>
    <row r="106" spans="1:22">
      <c r="A106" s="86" t="s">
        <v>131</v>
      </c>
      <c r="B106" s="87" t="s">
        <v>149</v>
      </c>
      <c r="C106" s="88">
        <v>1303033660</v>
      </c>
      <c r="D106" s="32">
        <v>9</v>
      </c>
      <c r="E106" s="32">
        <v>6</v>
      </c>
      <c r="F106" s="32">
        <v>127</v>
      </c>
      <c r="G106" s="32">
        <v>25</v>
      </c>
      <c r="H106" s="32" t="s">
        <v>3</v>
      </c>
      <c r="I106" s="32" t="s">
        <v>3</v>
      </c>
      <c r="J106" s="30"/>
      <c r="K106" s="85">
        <v>15</v>
      </c>
    </row>
    <row r="107" spans="1:22">
      <c r="A107" s="83" t="s">
        <v>59</v>
      </c>
      <c r="B107" s="29" t="s">
        <v>336</v>
      </c>
      <c r="C107" s="97" t="s">
        <v>328</v>
      </c>
      <c r="D107" s="30">
        <v>9</v>
      </c>
      <c r="E107" s="30" t="s">
        <v>304</v>
      </c>
      <c r="F107" s="30">
        <v>131</v>
      </c>
      <c r="G107" s="30">
        <v>26.7</v>
      </c>
      <c r="H107" s="32" t="s">
        <v>3</v>
      </c>
      <c r="I107" s="32" t="s">
        <v>3</v>
      </c>
      <c r="J107" s="30"/>
      <c r="K107" s="85">
        <v>15</v>
      </c>
    </row>
    <row r="108" spans="1:22">
      <c r="A108" s="86" t="s">
        <v>131</v>
      </c>
      <c r="B108" s="203" t="s">
        <v>142</v>
      </c>
      <c r="C108" s="206">
        <v>106043110</v>
      </c>
      <c r="D108" s="206">
        <v>7</v>
      </c>
      <c r="E108" s="206">
        <v>7</v>
      </c>
      <c r="F108" s="32">
        <v>131</v>
      </c>
      <c r="G108" s="32">
        <v>30</v>
      </c>
      <c r="H108" s="32" t="s">
        <v>3</v>
      </c>
      <c r="I108" s="32" t="s">
        <v>3</v>
      </c>
      <c r="J108" s="30"/>
      <c r="K108" s="85">
        <v>15</v>
      </c>
    </row>
    <row r="109" spans="1:22">
      <c r="A109" s="60"/>
      <c r="B109" s="5"/>
      <c r="C109" s="16"/>
      <c r="D109" s="6"/>
      <c r="E109" s="6"/>
      <c r="F109" s="6"/>
      <c r="G109" s="6"/>
      <c r="H109" s="6"/>
      <c r="I109" s="6"/>
      <c r="J109" s="6"/>
      <c r="K109" s="61"/>
    </row>
    <row r="110" spans="1:22">
      <c r="A110" s="60"/>
      <c r="B110" s="5"/>
      <c r="C110" s="16"/>
      <c r="D110" s="6"/>
      <c r="E110" s="6"/>
      <c r="F110" s="6"/>
      <c r="G110" s="6"/>
      <c r="H110" s="6"/>
      <c r="I110" s="6"/>
      <c r="J110" s="6"/>
      <c r="K110" s="61"/>
    </row>
    <row r="111" spans="1:22">
      <c r="A111" s="57" t="s">
        <v>499</v>
      </c>
      <c r="B111" s="21" t="s">
        <v>530</v>
      </c>
      <c r="C111" s="172" t="s">
        <v>531</v>
      </c>
      <c r="D111" s="172">
        <v>8</v>
      </c>
      <c r="E111" s="172" t="s">
        <v>509</v>
      </c>
      <c r="F111" s="172">
        <v>131</v>
      </c>
      <c r="G111" s="172">
        <v>27</v>
      </c>
      <c r="H111" s="23" t="s">
        <v>79</v>
      </c>
      <c r="I111" s="23" t="s">
        <v>79</v>
      </c>
      <c r="J111" s="36"/>
      <c r="K111" s="59">
        <v>16</v>
      </c>
    </row>
    <row r="112" spans="1:22">
      <c r="A112" s="73" t="s">
        <v>59</v>
      </c>
      <c r="B112" s="58" t="s">
        <v>555</v>
      </c>
      <c r="C112" s="22" t="s">
        <v>340</v>
      </c>
      <c r="D112" s="23">
        <v>8</v>
      </c>
      <c r="E112" s="23" t="s">
        <v>314</v>
      </c>
      <c r="F112" s="23">
        <v>130</v>
      </c>
      <c r="G112" s="23">
        <v>23.3</v>
      </c>
      <c r="H112" s="36" t="s">
        <v>3</v>
      </c>
      <c r="I112" s="36" t="s">
        <v>3</v>
      </c>
      <c r="J112" s="23"/>
      <c r="K112" s="59">
        <v>16</v>
      </c>
    </row>
    <row r="113" spans="1:13">
      <c r="A113" s="57" t="s">
        <v>499</v>
      </c>
      <c r="B113" s="21" t="s">
        <v>514</v>
      </c>
      <c r="C113" s="172" t="s">
        <v>515</v>
      </c>
      <c r="D113" s="172">
        <v>9</v>
      </c>
      <c r="E113" s="172" t="s">
        <v>509</v>
      </c>
      <c r="F113" s="172">
        <v>130</v>
      </c>
      <c r="G113" s="172">
        <v>26</v>
      </c>
      <c r="H113" s="23" t="s">
        <v>79</v>
      </c>
      <c r="I113" s="23" t="s">
        <v>79</v>
      </c>
      <c r="J113" s="36"/>
      <c r="K113" s="59">
        <v>16</v>
      </c>
      <c r="M113" s="1"/>
    </row>
    <row r="114" spans="1:13" ht="13.5" thickBot="1">
      <c r="A114" s="195" t="s">
        <v>131</v>
      </c>
      <c r="B114" s="207" t="s">
        <v>162</v>
      </c>
      <c r="C114" s="208" t="s">
        <v>163</v>
      </c>
      <c r="D114" s="92">
        <v>8</v>
      </c>
      <c r="E114" s="92">
        <v>7</v>
      </c>
      <c r="F114" s="92">
        <v>130</v>
      </c>
      <c r="G114" s="92">
        <v>27</v>
      </c>
      <c r="H114" s="92" t="s">
        <v>3</v>
      </c>
      <c r="I114" s="92" t="s">
        <v>3</v>
      </c>
      <c r="J114" s="93"/>
      <c r="K114" s="95">
        <v>16</v>
      </c>
    </row>
    <row r="115" spans="1:13">
      <c r="A115" s="164"/>
      <c r="B115" s="164"/>
      <c r="C115" s="167"/>
      <c r="D115" s="35"/>
      <c r="E115" s="35"/>
      <c r="F115" s="35"/>
      <c r="G115" s="35"/>
      <c r="H115" s="35"/>
      <c r="I115" s="35"/>
      <c r="J115" s="35"/>
      <c r="K115" s="35"/>
    </row>
    <row r="116" spans="1:13">
      <c r="A116" s="164"/>
      <c r="B116" s="164"/>
      <c r="C116" s="167"/>
      <c r="D116" s="35"/>
      <c r="E116" s="35"/>
      <c r="F116" s="35"/>
      <c r="G116" s="35"/>
      <c r="H116" s="35"/>
      <c r="I116" s="35"/>
      <c r="J116" s="35"/>
      <c r="K116" s="35"/>
    </row>
    <row r="117" spans="1:13" ht="20.25" thickBot="1">
      <c r="B117" s="17">
        <v>0.43055555555555558</v>
      </c>
      <c r="E117" s="19" t="s">
        <v>479</v>
      </c>
      <c r="H117" s="20"/>
      <c r="I117" s="197" t="s">
        <v>585</v>
      </c>
    </row>
    <row r="118" spans="1:13">
      <c r="A118" s="215" t="s">
        <v>499</v>
      </c>
      <c r="B118" s="78" t="s">
        <v>521</v>
      </c>
      <c r="C118" s="216" t="s">
        <v>522</v>
      </c>
      <c r="D118" s="216">
        <v>8</v>
      </c>
      <c r="E118" s="216" t="s">
        <v>523</v>
      </c>
      <c r="F118" s="216">
        <v>135</v>
      </c>
      <c r="G118" s="216">
        <v>28</v>
      </c>
      <c r="H118" s="81" t="s">
        <v>3</v>
      </c>
      <c r="I118" s="81" t="s">
        <v>3</v>
      </c>
      <c r="J118" s="80"/>
      <c r="K118" s="82">
        <v>17</v>
      </c>
    </row>
    <row r="119" spans="1:13">
      <c r="A119" s="86" t="s">
        <v>131</v>
      </c>
      <c r="B119" s="87" t="s">
        <v>140</v>
      </c>
      <c r="C119" s="88" t="s">
        <v>141</v>
      </c>
      <c r="D119" s="32">
        <v>7</v>
      </c>
      <c r="E119" s="32">
        <v>7</v>
      </c>
      <c r="F119" s="32">
        <v>132</v>
      </c>
      <c r="G119" s="32">
        <v>31</v>
      </c>
      <c r="H119" s="32" t="s">
        <v>3</v>
      </c>
      <c r="I119" s="32" t="s">
        <v>3</v>
      </c>
      <c r="J119" s="32"/>
      <c r="K119" s="85">
        <v>17</v>
      </c>
    </row>
    <row r="120" spans="1:13">
      <c r="A120" s="109" t="s">
        <v>378</v>
      </c>
      <c r="B120" s="29" t="s">
        <v>405</v>
      </c>
      <c r="C120" s="29" t="s">
        <v>406</v>
      </c>
      <c r="D120" s="30">
        <v>9</v>
      </c>
      <c r="E120" s="32" t="s">
        <v>78</v>
      </c>
      <c r="F120" s="30">
        <v>135</v>
      </c>
      <c r="G120" s="30" t="s">
        <v>407</v>
      </c>
      <c r="H120" s="30" t="s">
        <v>3</v>
      </c>
      <c r="I120" s="30" t="s">
        <v>3</v>
      </c>
      <c r="J120" s="30"/>
      <c r="K120" s="85">
        <v>17</v>
      </c>
    </row>
    <row r="121" spans="1:13">
      <c r="A121" s="83" t="s">
        <v>168</v>
      </c>
      <c r="B121" s="114" t="s">
        <v>169</v>
      </c>
      <c r="C121" s="209" t="s">
        <v>170</v>
      </c>
      <c r="D121" s="32">
        <v>9</v>
      </c>
      <c r="E121" s="32">
        <v>9</v>
      </c>
      <c r="F121" s="32">
        <v>133</v>
      </c>
      <c r="G121" s="32">
        <v>34</v>
      </c>
      <c r="H121" s="32" t="s">
        <v>3</v>
      </c>
      <c r="I121" s="32" t="s">
        <v>3</v>
      </c>
      <c r="J121" s="32"/>
      <c r="K121" s="85">
        <v>17</v>
      </c>
    </row>
    <row r="122" spans="1:13">
      <c r="A122" s="60"/>
      <c r="B122" s="5"/>
      <c r="C122" s="16"/>
      <c r="D122" s="6"/>
      <c r="E122" s="6"/>
      <c r="F122" s="6"/>
      <c r="G122" s="6"/>
      <c r="H122" s="6"/>
      <c r="I122" s="6"/>
      <c r="J122" s="6"/>
      <c r="K122" s="61"/>
    </row>
    <row r="123" spans="1:13">
      <c r="A123" s="60"/>
      <c r="B123" s="5"/>
      <c r="C123" s="16"/>
      <c r="D123" s="6"/>
      <c r="E123" s="6"/>
      <c r="F123" s="6"/>
      <c r="G123" s="6"/>
      <c r="H123" s="6"/>
      <c r="I123" s="6"/>
      <c r="J123" s="6"/>
      <c r="K123" s="61"/>
    </row>
    <row r="124" spans="1:13">
      <c r="A124" s="57" t="s">
        <v>499</v>
      </c>
      <c r="B124" s="21" t="s">
        <v>525</v>
      </c>
      <c r="C124" s="172" t="s">
        <v>526</v>
      </c>
      <c r="D124" s="172">
        <v>8</v>
      </c>
      <c r="E124" s="172" t="s">
        <v>523</v>
      </c>
      <c r="F124" s="172">
        <v>135</v>
      </c>
      <c r="G124" s="172">
        <v>28</v>
      </c>
      <c r="H124" s="36" t="s">
        <v>3</v>
      </c>
      <c r="I124" s="36" t="s">
        <v>3</v>
      </c>
      <c r="J124" s="36"/>
      <c r="K124" s="59">
        <v>18</v>
      </c>
    </row>
    <row r="125" spans="1:13">
      <c r="A125" s="73" t="s">
        <v>220</v>
      </c>
      <c r="B125" s="21" t="s">
        <v>290</v>
      </c>
      <c r="C125" s="36" t="s">
        <v>291</v>
      </c>
      <c r="D125" s="23">
        <v>10</v>
      </c>
      <c r="E125" s="23" t="s">
        <v>223</v>
      </c>
      <c r="F125" s="23">
        <v>136</v>
      </c>
      <c r="G125" s="23">
        <v>28</v>
      </c>
      <c r="H125" s="23" t="s">
        <v>3</v>
      </c>
      <c r="I125" s="23" t="s">
        <v>3</v>
      </c>
      <c r="J125" s="36"/>
      <c r="K125" s="59">
        <v>18</v>
      </c>
    </row>
    <row r="126" spans="1:13">
      <c r="A126" s="89" t="s">
        <v>468</v>
      </c>
      <c r="B126" s="21" t="s">
        <v>419</v>
      </c>
      <c r="C126" s="23" t="s">
        <v>418</v>
      </c>
      <c r="D126" s="23">
        <v>9</v>
      </c>
      <c r="E126" s="23" t="s">
        <v>420</v>
      </c>
      <c r="F126" s="23">
        <v>135</v>
      </c>
      <c r="G126" s="23">
        <v>30</v>
      </c>
      <c r="H126" s="23" t="s">
        <v>3</v>
      </c>
      <c r="I126" s="23" t="s">
        <v>3</v>
      </c>
      <c r="J126" s="23"/>
      <c r="K126" s="59">
        <v>18</v>
      </c>
    </row>
    <row r="127" spans="1:13" ht="13.5" thickBot="1">
      <c r="A127" s="180" t="s">
        <v>82</v>
      </c>
      <c r="B127" s="94" t="s">
        <v>89</v>
      </c>
      <c r="C127" s="217" t="s">
        <v>367</v>
      </c>
      <c r="D127" s="93">
        <v>7</v>
      </c>
      <c r="E127" s="218" t="s">
        <v>84</v>
      </c>
      <c r="F127" s="93">
        <v>135</v>
      </c>
      <c r="G127" s="93">
        <v>30</v>
      </c>
      <c r="H127" s="93" t="s">
        <v>79</v>
      </c>
      <c r="I127" s="93" t="s">
        <v>79</v>
      </c>
      <c r="J127" s="93"/>
      <c r="K127" s="95">
        <v>18</v>
      </c>
    </row>
    <row r="131" spans="1:11" ht="20.25" thickBot="1">
      <c r="B131" s="17">
        <v>0.44444444444444442</v>
      </c>
      <c r="E131" s="19" t="s">
        <v>479</v>
      </c>
      <c r="H131" s="20"/>
      <c r="I131" s="197" t="s">
        <v>585</v>
      </c>
    </row>
    <row r="132" spans="1:11">
      <c r="A132" s="72" t="s">
        <v>220</v>
      </c>
      <c r="B132" s="50" t="s">
        <v>274</v>
      </c>
      <c r="C132" s="54" t="s">
        <v>275</v>
      </c>
      <c r="D132" s="52">
        <v>8</v>
      </c>
      <c r="E132" s="52" t="s">
        <v>259</v>
      </c>
      <c r="F132" s="52">
        <v>140</v>
      </c>
      <c r="G132" s="52">
        <v>39</v>
      </c>
      <c r="H132" s="52" t="s">
        <v>3</v>
      </c>
      <c r="I132" s="52" t="s">
        <v>3</v>
      </c>
      <c r="J132" s="52"/>
      <c r="K132" s="56">
        <v>19</v>
      </c>
    </row>
    <row r="133" spans="1:11">
      <c r="A133" s="73" t="s">
        <v>209</v>
      </c>
      <c r="B133" s="58" t="s">
        <v>211</v>
      </c>
      <c r="C133" s="36" t="s">
        <v>323</v>
      </c>
      <c r="D133" s="23">
        <v>8</v>
      </c>
      <c r="E133" s="23" t="s">
        <v>205</v>
      </c>
      <c r="F133" s="23">
        <v>137</v>
      </c>
      <c r="G133" s="36">
        <v>35</v>
      </c>
      <c r="H133" s="23" t="s">
        <v>206</v>
      </c>
      <c r="I133" s="23" t="s">
        <v>206</v>
      </c>
      <c r="J133" s="23"/>
      <c r="K133" s="59">
        <v>19</v>
      </c>
    </row>
    <row r="134" spans="1:11">
      <c r="A134" s="89" t="s">
        <v>468</v>
      </c>
      <c r="B134" s="21" t="s">
        <v>416</v>
      </c>
      <c r="C134" s="23" t="s">
        <v>415</v>
      </c>
      <c r="D134" s="23">
        <v>9</v>
      </c>
      <c r="E134" s="23" t="s">
        <v>417</v>
      </c>
      <c r="F134" s="23">
        <v>136</v>
      </c>
      <c r="G134" s="23">
        <v>31</v>
      </c>
      <c r="H134" s="23" t="s">
        <v>3</v>
      </c>
      <c r="I134" s="23" t="s">
        <v>3</v>
      </c>
      <c r="J134" s="23"/>
      <c r="K134" s="59">
        <v>19</v>
      </c>
    </row>
    <row r="135" spans="1:11">
      <c r="A135" s="98" t="s">
        <v>131</v>
      </c>
      <c r="B135" s="119" t="s">
        <v>138</v>
      </c>
      <c r="C135" s="120" t="s">
        <v>139</v>
      </c>
      <c r="D135" s="120">
        <v>9</v>
      </c>
      <c r="E135" s="120">
        <v>7</v>
      </c>
      <c r="F135" s="120">
        <v>136</v>
      </c>
      <c r="G135" s="120">
        <v>33</v>
      </c>
      <c r="H135" s="120" t="s">
        <v>3</v>
      </c>
      <c r="I135" s="36" t="s">
        <v>3</v>
      </c>
      <c r="J135" s="23"/>
      <c r="K135" s="59">
        <v>19</v>
      </c>
    </row>
    <row r="136" spans="1:11">
      <c r="A136" s="60"/>
      <c r="B136" s="5"/>
      <c r="C136" s="16"/>
      <c r="D136" s="6"/>
      <c r="E136" s="6"/>
      <c r="F136" s="6"/>
      <c r="G136" s="6"/>
      <c r="H136" s="6"/>
      <c r="I136" s="6"/>
      <c r="J136" s="6"/>
      <c r="K136" s="61"/>
    </row>
    <row r="137" spans="1:11">
      <c r="A137" s="60"/>
      <c r="B137" s="5"/>
      <c r="C137" s="16"/>
      <c r="D137" s="6"/>
      <c r="E137" s="6"/>
      <c r="F137" s="6"/>
      <c r="G137" s="6"/>
      <c r="H137" s="6"/>
      <c r="I137" s="6"/>
      <c r="J137" s="6"/>
      <c r="K137" s="61"/>
    </row>
    <row r="138" spans="1:11">
      <c r="A138" s="83" t="s">
        <v>59</v>
      </c>
      <c r="B138" s="29" t="s">
        <v>343</v>
      </c>
      <c r="C138" s="97" t="s">
        <v>344</v>
      </c>
      <c r="D138" s="30">
        <v>9</v>
      </c>
      <c r="E138" s="30" t="s">
        <v>78</v>
      </c>
      <c r="F138" s="30">
        <v>138</v>
      </c>
      <c r="G138" s="30">
        <v>34</v>
      </c>
      <c r="H138" s="32" t="s">
        <v>3</v>
      </c>
      <c r="I138" s="32" t="s">
        <v>3</v>
      </c>
      <c r="J138" s="30"/>
      <c r="K138" s="85">
        <v>20</v>
      </c>
    </row>
    <row r="139" spans="1:11" ht="15.75" customHeight="1">
      <c r="A139" s="83" t="s">
        <v>72</v>
      </c>
      <c r="B139" s="108" t="s">
        <v>363</v>
      </c>
      <c r="C139" s="121" t="s">
        <v>364</v>
      </c>
      <c r="D139" s="32">
        <v>9</v>
      </c>
      <c r="E139" s="113" t="s">
        <v>365</v>
      </c>
      <c r="F139" s="30">
        <v>139</v>
      </c>
      <c r="G139" s="32">
        <v>29</v>
      </c>
      <c r="H139" s="32" t="s">
        <v>3</v>
      </c>
      <c r="I139" s="32" t="s">
        <v>3</v>
      </c>
      <c r="J139" s="30"/>
      <c r="K139" s="85">
        <v>20</v>
      </c>
    </row>
    <row r="140" spans="1:11">
      <c r="A140" s="83" t="s">
        <v>59</v>
      </c>
      <c r="B140" s="29" t="s">
        <v>341</v>
      </c>
      <c r="C140" s="97" t="s">
        <v>342</v>
      </c>
      <c r="D140" s="30">
        <v>9</v>
      </c>
      <c r="E140" s="30" t="s">
        <v>78</v>
      </c>
      <c r="F140" s="30">
        <v>140</v>
      </c>
      <c r="G140" s="30">
        <v>36</v>
      </c>
      <c r="H140" s="32" t="s">
        <v>3</v>
      </c>
      <c r="I140" s="32" t="s">
        <v>3</v>
      </c>
      <c r="J140" s="30"/>
      <c r="K140" s="85">
        <v>20</v>
      </c>
    </row>
    <row r="141" spans="1:11" ht="13.5" thickBot="1">
      <c r="A141" s="110" t="s">
        <v>58</v>
      </c>
      <c r="B141" s="220" t="s">
        <v>549</v>
      </c>
      <c r="C141" s="105" t="s">
        <v>550</v>
      </c>
      <c r="D141" s="105">
        <v>8</v>
      </c>
      <c r="E141" s="105" t="s">
        <v>362</v>
      </c>
      <c r="F141" s="105">
        <v>136</v>
      </c>
      <c r="G141" s="105">
        <v>34</v>
      </c>
      <c r="H141" s="105" t="s">
        <v>3</v>
      </c>
      <c r="I141" s="105" t="s">
        <v>3</v>
      </c>
      <c r="J141" s="112"/>
      <c r="K141" s="107">
        <v>20</v>
      </c>
    </row>
    <row r="143" spans="1:11" ht="20.25" thickBot="1">
      <c r="B143" s="17">
        <v>0.45833333333333331</v>
      </c>
      <c r="E143" s="19" t="s">
        <v>478</v>
      </c>
      <c r="H143" s="20"/>
      <c r="I143" s="197" t="s">
        <v>585</v>
      </c>
    </row>
    <row r="144" spans="1:11">
      <c r="A144" s="72" t="s">
        <v>168</v>
      </c>
      <c r="B144" s="219" t="s">
        <v>171</v>
      </c>
      <c r="C144" s="54">
        <v>2403033450</v>
      </c>
      <c r="D144" s="54">
        <v>9</v>
      </c>
      <c r="E144" s="54">
        <v>9</v>
      </c>
      <c r="F144" s="54">
        <v>140</v>
      </c>
      <c r="G144" s="54">
        <v>46</v>
      </c>
      <c r="H144" s="54" t="s">
        <v>3</v>
      </c>
      <c r="I144" s="54" t="s">
        <v>3</v>
      </c>
      <c r="J144" s="52"/>
      <c r="K144" s="56">
        <v>21</v>
      </c>
    </row>
    <row r="145" spans="1:12">
      <c r="A145" s="98" t="s">
        <v>131</v>
      </c>
      <c r="B145" s="99" t="s">
        <v>152</v>
      </c>
      <c r="C145" s="100" t="s">
        <v>153</v>
      </c>
      <c r="D145" s="36">
        <v>8</v>
      </c>
      <c r="E145" s="36">
        <v>8</v>
      </c>
      <c r="F145" s="36">
        <v>150</v>
      </c>
      <c r="G145" s="36">
        <v>39</v>
      </c>
      <c r="H145" s="36" t="s">
        <v>3</v>
      </c>
      <c r="I145" s="36" t="s">
        <v>3</v>
      </c>
      <c r="J145" s="23"/>
      <c r="K145" s="59">
        <v>21</v>
      </c>
    </row>
    <row r="146" spans="1:12">
      <c r="A146" s="73" t="s">
        <v>220</v>
      </c>
      <c r="B146" s="21" t="s">
        <v>282</v>
      </c>
      <c r="C146" s="36" t="s">
        <v>283</v>
      </c>
      <c r="D146" s="23">
        <v>9</v>
      </c>
      <c r="E146" s="23" t="s">
        <v>259</v>
      </c>
      <c r="F146" s="23">
        <v>143</v>
      </c>
      <c r="G146" s="23">
        <v>34</v>
      </c>
      <c r="H146" s="23" t="s">
        <v>3</v>
      </c>
      <c r="I146" s="23" t="s">
        <v>3</v>
      </c>
      <c r="J146" s="23"/>
      <c r="K146" s="59">
        <v>21</v>
      </c>
    </row>
    <row r="147" spans="1:12">
      <c r="A147" s="73" t="s">
        <v>209</v>
      </c>
      <c r="B147" s="21" t="s">
        <v>203</v>
      </c>
      <c r="C147" s="36" t="s">
        <v>204</v>
      </c>
      <c r="D147" s="23">
        <v>9</v>
      </c>
      <c r="E147" s="23" t="s">
        <v>205</v>
      </c>
      <c r="F147" s="23">
        <v>143</v>
      </c>
      <c r="G147" s="23">
        <v>36</v>
      </c>
      <c r="H147" s="23" t="s">
        <v>3</v>
      </c>
      <c r="I147" s="23" t="s">
        <v>3</v>
      </c>
      <c r="J147" s="23"/>
      <c r="K147" s="59">
        <v>21</v>
      </c>
    </row>
    <row r="148" spans="1:12">
      <c r="A148" s="60"/>
      <c r="B148" s="5"/>
      <c r="C148" s="16"/>
      <c r="D148" s="6"/>
      <c r="E148" s="6"/>
      <c r="F148" s="6"/>
      <c r="G148" s="6"/>
      <c r="H148" s="6"/>
      <c r="I148" s="6"/>
      <c r="J148" s="6"/>
      <c r="K148" s="61"/>
    </row>
    <row r="149" spans="1:12">
      <c r="A149" s="60"/>
      <c r="B149" s="5"/>
      <c r="C149" s="16"/>
      <c r="D149" s="6"/>
      <c r="E149" s="6"/>
      <c r="F149" s="6"/>
      <c r="G149" s="6"/>
      <c r="H149" s="6"/>
      <c r="I149" s="6"/>
      <c r="J149" s="6"/>
      <c r="K149" s="61"/>
    </row>
    <row r="150" spans="1:12">
      <c r="A150" s="109" t="s">
        <v>85</v>
      </c>
      <c r="B150" s="29" t="s">
        <v>90</v>
      </c>
      <c r="C150" s="97" t="s">
        <v>369</v>
      </c>
      <c r="D150" s="30">
        <v>7</v>
      </c>
      <c r="E150" s="31" t="s">
        <v>84</v>
      </c>
      <c r="F150" s="30">
        <v>137</v>
      </c>
      <c r="G150" s="30">
        <v>36</v>
      </c>
      <c r="H150" s="32" t="s">
        <v>3</v>
      </c>
      <c r="I150" s="32" t="s">
        <v>3</v>
      </c>
      <c r="J150" s="30"/>
      <c r="K150" s="85">
        <v>22</v>
      </c>
    </row>
    <row r="151" spans="1:12" ht="15">
      <c r="A151" s="86" t="s">
        <v>131</v>
      </c>
      <c r="B151" s="87" t="s">
        <v>158</v>
      </c>
      <c r="C151" s="88" t="s">
        <v>159</v>
      </c>
      <c r="D151" s="32">
        <v>8</v>
      </c>
      <c r="E151" s="32">
        <v>10</v>
      </c>
      <c r="F151" s="32">
        <v>138</v>
      </c>
      <c r="G151" s="32">
        <v>33</v>
      </c>
      <c r="H151" s="32" t="s">
        <v>3</v>
      </c>
      <c r="I151" s="32" t="s">
        <v>3</v>
      </c>
      <c r="J151" s="113"/>
      <c r="K151" s="85">
        <v>22</v>
      </c>
    </row>
    <row r="152" spans="1:12">
      <c r="A152" s="83" t="s">
        <v>220</v>
      </c>
      <c r="B152" s="29" t="s">
        <v>272</v>
      </c>
      <c r="C152" s="32" t="s">
        <v>273</v>
      </c>
      <c r="D152" s="30">
        <v>8</v>
      </c>
      <c r="E152" s="30" t="s">
        <v>259</v>
      </c>
      <c r="F152" s="30">
        <v>140</v>
      </c>
      <c r="G152" s="30">
        <v>37</v>
      </c>
      <c r="H152" s="30" t="s">
        <v>3</v>
      </c>
      <c r="I152" s="30" t="s">
        <v>3</v>
      </c>
      <c r="J152" s="30"/>
      <c r="K152" s="85">
        <v>22</v>
      </c>
    </row>
    <row r="153" spans="1:12" ht="15.75" thickBot="1">
      <c r="A153" s="104" t="s">
        <v>131</v>
      </c>
      <c r="B153" s="116" t="s">
        <v>154</v>
      </c>
      <c r="C153" s="117" t="s">
        <v>155</v>
      </c>
      <c r="D153" s="105">
        <v>8</v>
      </c>
      <c r="E153" s="105">
        <v>7</v>
      </c>
      <c r="F153" s="105">
        <v>139</v>
      </c>
      <c r="G153" s="105">
        <v>32</v>
      </c>
      <c r="H153" s="105" t="s">
        <v>3</v>
      </c>
      <c r="I153" s="105" t="s">
        <v>3</v>
      </c>
      <c r="J153" s="118"/>
      <c r="K153" s="107">
        <v>22</v>
      </c>
    </row>
    <row r="154" spans="1:12" ht="25.5" customHeight="1"/>
    <row r="155" spans="1:12" ht="20.25" thickBot="1">
      <c r="B155" s="17">
        <v>0.47222222222222227</v>
      </c>
      <c r="E155" s="19" t="s">
        <v>478</v>
      </c>
      <c r="H155" s="20"/>
      <c r="I155" s="197" t="s">
        <v>585</v>
      </c>
      <c r="L155" s="4"/>
    </row>
    <row r="156" spans="1:12">
      <c r="A156" s="123" t="s">
        <v>468</v>
      </c>
      <c r="B156" s="50" t="s">
        <v>430</v>
      </c>
      <c r="C156" s="52" t="s">
        <v>429</v>
      </c>
      <c r="D156" s="52">
        <v>11</v>
      </c>
      <c r="E156" s="52" t="s">
        <v>431</v>
      </c>
      <c r="F156" s="52">
        <v>141</v>
      </c>
      <c r="G156" s="52">
        <v>38</v>
      </c>
      <c r="H156" s="52" t="s">
        <v>3</v>
      </c>
      <c r="I156" s="52" t="s">
        <v>3</v>
      </c>
      <c r="J156" s="52"/>
      <c r="K156" s="56">
        <v>23</v>
      </c>
    </row>
    <row r="157" spans="1:12">
      <c r="A157" s="98" t="s">
        <v>131</v>
      </c>
      <c r="B157" s="99" t="s">
        <v>136</v>
      </c>
      <c r="C157" s="100" t="s">
        <v>137</v>
      </c>
      <c r="D157" s="36">
        <v>10</v>
      </c>
      <c r="E157" s="36">
        <v>6</v>
      </c>
      <c r="F157" s="36">
        <v>135</v>
      </c>
      <c r="G157" s="36">
        <v>31</v>
      </c>
      <c r="H157" s="36" t="s">
        <v>3</v>
      </c>
      <c r="I157" s="36" t="s">
        <v>3</v>
      </c>
      <c r="J157" s="23"/>
      <c r="K157" s="59">
        <v>23</v>
      </c>
      <c r="L157" s="4"/>
    </row>
    <row r="158" spans="1:12">
      <c r="A158" s="89" t="s">
        <v>468</v>
      </c>
      <c r="B158" s="21" t="s">
        <v>433</v>
      </c>
      <c r="C158" s="23" t="s">
        <v>432</v>
      </c>
      <c r="D158" s="23">
        <v>11</v>
      </c>
      <c r="E158" s="23" t="s">
        <v>431</v>
      </c>
      <c r="F158" s="23">
        <v>137</v>
      </c>
      <c r="G158" s="23">
        <v>34</v>
      </c>
      <c r="H158" s="23" t="s">
        <v>3</v>
      </c>
      <c r="I158" s="23" t="s">
        <v>3</v>
      </c>
      <c r="J158" s="23"/>
      <c r="K158" s="59">
        <v>23</v>
      </c>
    </row>
    <row r="159" spans="1:12">
      <c r="A159" s="57" t="s">
        <v>85</v>
      </c>
      <c r="B159" s="21" t="s">
        <v>92</v>
      </c>
      <c r="C159" s="36"/>
      <c r="D159" s="23">
        <v>10</v>
      </c>
      <c r="E159" s="24" t="s">
        <v>93</v>
      </c>
      <c r="F159" s="23">
        <v>134</v>
      </c>
      <c r="G159" s="23">
        <v>34</v>
      </c>
      <c r="H159" s="36" t="s">
        <v>3</v>
      </c>
      <c r="I159" s="36" t="s">
        <v>3</v>
      </c>
      <c r="J159" s="23"/>
      <c r="K159" s="59">
        <v>23</v>
      </c>
      <c r="L159" s="4"/>
    </row>
    <row r="160" spans="1:12">
      <c r="A160" s="60"/>
      <c r="B160" s="5"/>
      <c r="C160" s="16"/>
      <c r="D160" s="6"/>
      <c r="E160" s="6"/>
      <c r="F160" s="6"/>
      <c r="G160" s="6"/>
      <c r="H160" s="6"/>
      <c r="I160" s="6"/>
      <c r="J160" s="6"/>
      <c r="K160" s="61"/>
    </row>
    <row r="161" spans="1:11">
      <c r="A161" s="60"/>
      <c r="B161" s="5"/>
      <c r="C161" s="16"/>
      <c r="D161" s="6"/>
      <c r="E161" s="6"/>
      <c r="F161" s="6"/>
      <c r="G161" s="6"/>
      <c r="H161" s="6"/>
      <c r="I161" s="6"/>
      <c r="J161" s="6"/>
      <c r="K161" s="61"/>
    </row>
    <row r="162" spans="1:11">
      <c r="A162" s="83" t="s">
        <v>59</v>
      </c>
      <c r="B162" s="29" t="s">
        <v>332</v>
      </c>
      <c r="C162" s="97" t="s">
        <v>333</v>
      </c>
      <c r="D162" s="30">
        <v>9</v>
      </c>
      <c r="E162" s="30" t="s">
        <v>304</v>
      </c>
      <c r="F162" s="32" t="s">
        <v>474</v>
      </c>
      <c r="G162" s="30">
        <v>39</v>
      </c>
      <c r="H162" s="32" t="s">
        <v>3</v>
      </c>
      <c r="I162" s="32" t="s">
        <v>3</v>
      </c>
      <c r="J162" s="32"/>
      <c r="K162" s="85">
        <v>24</v>
      </c>
    </row>
    <row r="163" spans="1:11">
      <c r="A163" s="109" t="s">
        <v>499</v>
      </c>
      <c r="B163" s="29" t="s">
        <v>500</v>
      </c>
      <c r="C163" s="174" t="s">
        <v>501</v>
      </c>
      <c r="D163" s="174">
        <v>9</v>
      </c>
      <c r="E163" s="174" t="s">
        <v>473</v>
      </c>
      <c r="F163" s="174">
        <v>136</v>
      </c>
      <c r="G163" s="174">
        <v>36</v>
      </c>
      <c r="H163" s="32" t="s">
        <v>3</v>
      </c>
      <c r="I163" s="32" t="s">
        <v>3</v>
      </c>
      <c r="J163" s="32"/>
      <c r="K163" s="85">
        <v>24</v>
      </c>
    </row>
    <row r="164" spans="1:11">
      <c r="A164" s="86" t="s">
        <v>131</v>
      </c>
      <c r="B164" s="87" t="s">
        <v>150</v>
      </c>
      <c r="C164" s="88" t="s">
        <v>151</v>
      </c>
      <c r="D164" s="32">
        <v>9</v>
      </c>
      <c r="E164" s="32">
        <v>6</v>
      </c>
      <c r="F164" s="32">
        <v>141</v>
      </c>
      <c r="G164" s="32">
        <v>34</v>
      </c>
      <c r="H164" s="32" t="s">
        <v>3</v>
      </c>
      <c r="I164" s="32" t="s">
        <v>3</v>
      </c>
      <c r="J164" s="32"/>
      <c r="K164" s="85">
        <v>24</v>
      </c>
    </row>
    <row r="165" spans="1:11" ht="15" thickBot="1">
      <c r="A165" s="192" t="s">
        <v>642</v>
      </c>
      <c r="B165" s="271" t="s">
        <v>643</v>
      </c>
      <c r="C165" s="272" t="s">
        <v>644</v>
      </c>
      <c r="D165" s="112">
        <v>10</v>
      </c>
      <c r="E165" s="105" t="s">
        <v>345</v>
      </c>
      <c r="F165" s="112">
        <v>141</v>
      </c>
      <c r="G165" s="112">
        <v>34</v>
      </c>
      <c r="H165" s="105" t="s">
        <v>3</v>
      </c>
      <c r="I165" s="105" t="s">
        <v>3</v>
      </c>
      <c r="J165" s="105"/>
      <c r="K165" s="107">
        <v>24</v>
      </c>
    </row>
    <row r="168" spans="1:11" ht="20.25" thickBot="1">
      <c r="B168" s="17">
        <v>0.4861111111111111</v>
      </c>
      <c r="E168" s="19" t="s">
        <v>478</v>
      </c>
      <c r="H168" s="20"/>
      <c r="I168" s="197" t="s">
        <v>585</v>
      </c>
    </row>
    <row r="169" spans="1:11">
      <c r="A169" s="123" t="s">
        <v>468</v>
      </c>
      <c r="B169" s="50" t="s">
        <v>422</v>
      </c>
      <c r="C169" s="52" t="s">
        <v>421</v>
      </c>
      <c r="D169" s="52">
        <v>10</v>
      </c>
      <c r="E169" s="52" t="s">
        <v>423</v>
      </c>
      <c r="F169" s="52">
        <v>141</v>
      </c>
      <c r="G169" s="52">
        <v>35</v>
      </c>
      <c r="H169" s="52" t="s">
        <v>3</v>
      </c>
      <c r="I169" s="52" t="s">
        <v>3</v>
      </c>
      <c r="J169" s="52"/>
      <c r="K169" s="56">
        <v>25</v>
      </c>
    </row>
    <row r="170" spans="1:11">
      <c r="A170" s="57" t="s">
        <v>72</v>
      </c>
      <c r="B170" s="21" t="s">
        <v>80</v>
      </c>
      <c r="C170" s="22" t="s">
        <v>81</v>
      </c>
      <c r="D170" s="23">
        <v>10</v>
      </c>
      <c r="E170" s="24" t="s">
        <v>55</v>
      </c>
      <c r="F170" s="23">
        <v>142</v>
      </c>
      <c r="G170" s="23">
        <v>35</v>
      </c>
      <c r="H170" s="23" t="s">
        <v>3</v>
      </c>
      <c r="I170" s="23" t="s">
        <v>79</v>
      </c>
      <c r="J170" s="23"/>
      <c r="K170" s="59">
        <v>25</v>
      </c>
    </row>
    <row r="171" spans="1:11">
      <c r="A171" s="73" t="s">
        <v>220</v>
      </c>
      <c r="B171" s="21" t="s">
        <v>286</v>
      </c>
      <c r="C171" s="36" t="s">
        <v>287</v>
      </c>
      <c r="D171" s="23">
        <v>10</v>
      </c>
      <c r="E171" s="23" t="s">
        <v>259</v>
      </c>
      <c r="F171" s="23">
        <v>145</v>
      </c>
      <c r="G171" s="23">
        <v>40</v>
      </c>
      <c r="H171" s="23" t="s">
        <v>3</v>
      </c>
      <c r="I171" s="23" t="s">
        <v>3</v>
      </c>
      <c r="J171" s="23"/>
      <c r="K171" s="59">
        <v>25</v>
      </c>
    </row>
    <row r="172" spans="1:11">
      <c r="A172" s="57" t="s">
        <v>45</v>
      </c>
      <c r="B172" s="21" t="s">
        <v>19</v>
      </c>
      <c r="C172" s="22" t="s">
        <v>30</v>
      </c>
      <c r="D172" s="23">
        <v>10</v>
      </c>
      <c r="E172" s="23" t="s">
        <v>40</v>
      </c>
      <c r="F172" s="23">
        <v>146</v>
      </c>
      <c r="G172" s="23">
        <v>42</v>
      </c>
      <c r="H172" s="36" t="s">
        <v>3</v>
      </c>
      <c r="I172" s="36" t="s">
        <v>3</v>
      </c>
      <c r="J172" s="23"/>
      <c r="K172" s="59">
        <v>25</v>
      </c>
    </row>
    <row r="173" spans="1:11">
      <c r="A173" s="60"/>
      <c r="B173" s="5"/>
      <c r="C173" s="16"/>
      <c r="D173" s="6"/>
      <c r="E173" s="6"/>
      <c r="F173" s="6"/>
      <c r="G173" s="6"/>
      <c r="H173" s="6"/>
      <c r="I173" s="6"/>
      <c r="J173" s="6"/>
      <c r="K173" s="61"/>
    </row>
    <row r="174" spans="1:11">
      <c r="A174" s="60"/>
      <c r="B174" s="5"/>
      <c r="C174" s="16"/>
      <c r="D174" s="6"/>
      <c r="E174" s="6"/>
      <c r="F174" s="6"/>
      <c r="G174" s="6"/>
      <c r="H174" s="6"/>
      <c r="I174" s="6"/>
      <c r="J174" s="6"/>
      <c r="K174" s="61"/>
    </row>
    <row r="175" spans="1:11">
      <c r="A175" s="83" t="s">
        <v>220</v>
      </c>
      <c r="B175" s="29" t="s">
        <v>298</v>
      </c>
      <c r="C175" s="32" t="s">
        <v>299</v>
      </c>
      <c r="D175" s="30">
        <v>11</v>
      </c>
      <c r="E175" s="30" t="s">
        <v>236</v>
      </c>
      <c r="F175" s="30">
        <v>148</v>
      </c>
      <c r="G175" s="30">
        <v>36</v>
      </c>
      <c r="H175" s="30" t="s">
        <v>3</v>
      </c>
      <c r="I175" s="30" t="s">
        <v>3</v>
      </c>
      <c r="J175" s="30"/>
      <c r="K175" s="85">
        <v>26</v>
      </c>
    </row>
    <row r="176" spans="1:11">
      <c r="A176" s="109" t="s">
        <v>45</v>
      </c>
      <c r="B176" s="29" t="s">
        <v>23</v>
      </c>
      <c r="C176" s="97" t="s">
        <v>34</v>
      </c>
      <c r="D176" s="30">
        <v>11</v>
      </c>
      <c r="E176" s="30" t="s">
        <v>38</v>
      </c>
      <c r="F176" s="30">
        <v>150</v>
      </c>
      <c r="G176" s="30">
        <v>43</v>
      </c>
      <c r="H176" s="32" t="s">
        <v>3</v>
      </c>
      <c r="I176" s="32" t="s">
        <v>3</v>
      </c>
      <c r="J176" s="30"/>
      <c r="K176" s="85">
        <v>26</v>
      </c>
    </row>
    <row r="177" spans="1:11">
      <c r="A177" s="109" t="s">
        <v>104</v>
      </c>
      <c r="B177" s="29" t="s">
        <v>111</v>
      </c>
      <c r="C177" s="32">
        <v>3105002750</v>
      </c>
      <c r="D177" s="30">
        <v>11</v>
      </c>
      <c r="E177" s="30" t="s">
        <v>109</v>
      </c>
      <c r="F177" s="30">
        <v>155</v>
      </c>
      <c r="G177" s="30">
        <v>40</v>
      </c>
      <c r="H177" s="30" t="s">
        <v>107</v>
      </c>
      <c r="I177" s="30" t="s">
        <v>110</v>
      </c>
      <c r="J177" s="30"/>
      <c r="K177" s="85">
        <v>26</v>
      </c>
    </row>
    <row r="178" spans="1:11" ht="13.5" thickBot="1">
      <c r="A178" s="104" t="s">
        <v>131</v>
      </c>
      <c r="B178" s="213" t="s">
        <v>132</v>
      </c>
      <c r="C178" s="221" t="s">
        <v>133</v>
      </c>
      <c r="D178" s="105">
        <v>10</v>
      </c>
      <c r="E178" s="105">
        <v>9</v>
      </c>
      <c r="F178" s="105">
        <v>149</v>
      </c>
      <c r="G178" s="105">
        <v>38</v>
      </c>
      <c r="H178" s="105" t="s">
        <v>3</v>
      </c>
      <c r="I178" s="105" t="s">
        <v>3</v>
      </c>
      <c r="J178" s="112"/>
      <c r="K178" s="107">
        <v>26</v>
      </c>
    </row>
    <row r="182" spans="1:11" ht="24.75">
      <c r="A182" s="5"/>
      <c r="B182" s="129" t="s">
        <v>645</v>
      </c>
      <c r="C182" s="16"/>
      <c r="D182" s="6"/>
      <c r="E182" s="6"/>
      <c r="F182" s="6"/>
      <c r="G182" s="6"/>
      <c r="H182" s="6"/>
      <c r="I182" s="6"/>
      <c r="J182" s="6"/>
      <c r="K182" s="6"/>
    </row>
    <row r="183" spans="1:11" ht="24.75">
      <c r="B183" s="129" t="s">
        <v>646</v>
      </c>
    </row>
    <row r="184" spans="1:11" ht="24.75">
      <c r="B184" s="129"/>
    </row>
    <row r="185" spans="1:11" ht="28.5" customHeight="1">
      <c r="B185" s="129"/>
    </row>
    <row r="186" spans="1:11" ht="20.25" thickBot="1">
      <c r="B186" s="17">
        <v>0.54166666666666663</v>
      </c>
      <c r="E186" s="19" t="s">
        <v>478</v>
      </c>
      <c r="H186" s="20"/>
      <c r="I186" s="197" t="s">
        <v>585</v>
      </c>
    </row>
    <row r="187" spans="1:11">
      <c r="A187" s="49" t="s">
        <v>104</v>
      </c>
      <c r="B187" s="50" t="s">
        <v>117</v>
      </c>
      <c r="C187" s="151" t="s">
        <v>370</v>
      </c>
      <c r="D187" s="52">
        <v>11</v>
      </c>
      <c r="E187" s="52" t="s">
        <v>109</v>
      </c>
      <c r="F187" s="52" t="s">
        <v>118</v>
      </c>
      <c r="G187" s="52">
        <v>39</v>
      </c>
      <c r="H187" s="52" t="s">
        <v>110</v>
      </c>
      <c r="I187" s="52" t="s">
        <v>110</v>
      </c>
      <c r="J187" s="52"/>
      <c r="K187" s="56">
        <v>27</v>
      </c>
    </row>
    <row r="188" spans="1:11">
      <c r="A188" s="57" t="s">
        <v>45</v>
      </c>
      <c r="B188" s="21" t="s">
        <v>15</v>
      </c>
      <c r="C188" s="22" t="s">
        <v>26</v>
      </c>
      <c r="D188" s="23">
        <v>11</v>
      </c>
      <c r="E188" s="23" t="s">
        <v>36</v>
      </c>
      <c r="F188" s="23">
        <v>140</v>
      </c>
      <c r="G188" s="23">
        <v>34</v>
      </c>
      <c r="H188" s="36" t="s">
        <v>3</v>
      </c>
      <c r="I188" s="36" t="s">
        <v>3</v>
      </c>
      <c r="J188" s="23"/>
      <c r="K188" s="59">
        <v>27</v>
      </c>
    </row>
    <row r="189" spans="1:11">
      <c r="A189" s="57" t="s">
        <v>45</v>
      </c>
      <c r="B189" s="21" t="s">
        <v>16</v>
      </c>
      <c r="C189" s="22" t="s">
        <v>27</v>
      </c>
      <c r="D189" s="23">
        <v>11</v>
      </c>
      <c r="E189" s="23" t="s">
        <v>37</v>
      </c>
      <c r="F189" s="23">
        <v>140</v>
      </c>
      <c r="G189" s="23">
        <v>30</v>
      </c>
      <c r="H189" s="36" t="s">
        <v>3</v>
      </c>
      <c r="I189" s="36" t="s">
        <v>3</v>
      </c>
      <c r="J189" s="23"/>
      <c r="K189" s="59">
        <v>27</v>
      </c>
    </row>
    <row r="190" spans="1:11">
      <c r="A190" s="98" t="s">
        <v>131</v>
      </c>
      <c r="B190" s="99" t="s">
        <v>156</v>
      </c>
      <c r="C190" s="100" t="s">
        <v>157</v>
      </c>
      <c r="D190" s="36">
        <v>11</v>
      </c>
      <c r="E190" s="36">
        <v>10</v>
      </c>
      <c r="F190" s="36">
        <v>147</v>
      </c>
      <c r="G190" s="36">
        <v>40</v>
      </c>
      <c r="H190" s="36" t="s">
        <v>3</v>
      </c>
      <c r="I190" s="36" t="s">
        <v>3</v>
      </c>
      <c r="J190" s="23"/>
      <c r="K190" s="59">
        <v>27</v>
      </c>
    </row>
    <row r="191" spans="1:11">
      <c r="A191" s="60"/>
      <c r="B191" s="5"/>
      <c r="C191" s="16"/>
      <c r="D191" s="6"/>
      <c r="E191" s="6"/>
      <c r="F191" s="6"/>
      <c r="G191" s="6"/>
      <c r="H191" s="6"/>
      <c r="I191" s="6"/>
      <c r="J191" s="6"/>
      <c r="K191" s="61"/>
    </row>
    <row r="192" spans="1:11">
      <c r="A192" s="60"/>
      <c r="B192" s="5"/>
      <c r="C192" s="16"/>
      <c r="D192" s="6"/>
      <c r="E192" s="6"/>
      <c r="F192" s="6"/>
      <c r="G192" s="6"/>
      <c r="H192" s="6"/>
      <c r="I192" s="6"/>
      <c r="J192" s="6"/>
      <c r="K192" s="61"/>
    </row>
    <row r="193" spans="1:11">
      <c r="A193" s="109" t="s">
        <v>45</v>
      </c>
      <c r="B193" s="29" t="s">
        <v>24</v>
      </c>
      <c r="C193" s="97" t="s">
        <v>35</v>
      </c>
      <c r="D193" s="30">
        <v>11</v>
      </c>
      <c r="E193" s="30" t="s">
        <v>42</v>
      </c>
      <c r="F193" s="30">
        <v>143</v>
      </c>
      <c r="G193" s="30">
        <v>37</v>
      </c>
      <c r="H193" s="32" t="s">
        <v>3</v>
      </c>
      <c r="I193" s="32" t="s">
        <v>3</v>
      </c>
      <c r="J193" s="30"/>
      <c r="K193" s="85">
        <v>28</v>
      </c>
    </row>
    <row r="194" spans="1:11">
      <c r="A194" s="83" t="s">
        <v>220</v>
      </c>
      <c r="B194" s="29" t="s">
        <v>288</v>
      </c>
      <c r="C194" s="32" t="s">
        <v>289</v>
      </c>
      <c r="D194" s="30">
        <v>10</v>
      </c>
      <c r="E194" s="30" t="s">
        <v>259</v>
      </c>
      <c r="F194" s="30">
        <v>150</v>
      </c>
      <c r="G194" s="30">
        <v>37</v>
      </c>
      <c r="H194" s="30" t="s">
        <v>3</v>
      </c>
      <c r="I194" s="30" t="s">
        <v>3</v>
      </c>
      <c r="J194" s="30"/>
      <c r="K194" s="85">
        <v>28</v>
      </c>
    </row>
    <row r="195" spans="1:11">
      <c r="A195" s="109" t="s">
        <v>45</v>
      </c>
      <c r="B195" s="29" t="s">
        <v>17</v>
      </c>
      <c r="C195" s="97" t="s">
        <v>28</v>
      </c>
      <c r="D195" s="30">
        <v>11</v>
      </c>
      <c r="E195" s="30" t="s">
        <v>38</v>
      </c>
      <c r="F195" s="30">
        <v>144</v>
      </c>
      <c r="G195" s="30">
        <v>32</v>
      </c>
      <c r="H195" s="32" t="s">
        <v>3</v>
      </c>
      <c r="I195" s="32" t="s">
        <v>3</v>
      </c>
      <c r="J195" s="30"/>
      <c r="K195" s="85">
        <v>28</v>
      </c>
    </row>
    <row r="196" spans="1:11" ht="13.5" thickBot="1">
      <c r="A196" s="122" t="s">
        <v>45</v>
      </c>
      <c r="B196" s="106" t="s">
        <v>22</v>
      </c>
      <c r="C196" s="111" t="s">
        <v>33</v>
      </c>
      <c r="D196" s="112">
        <v>11</v>
      </c>
      <c r="E196" s="112" t="s">
        <v>38</v>
      </c>
      <c r="F196" s="112">
        <v>144</v>
      </c>
      <c r="G196" s="112">
        <v>33</v>
      </c>
      <c r="H196" s="105" t="s">
        <v>3</v>
      </c>
      <c r="I196" s="105" t="s">
        <v>3</v>
      </c>
      <c r="J196" s="112"/>
      <c r="K196" s="107">
        <v>28</v>
      </c>
    </row>
    <row r="198" spans="1:11" ht="20.25" thickBot="1">
      <c r="B198" s="17">
        <v>0.55555555555555558</v>
      </c>
      <c r="E198" s="19" t="s">
        <v>478</v>
      </c>
      <c r="H198" s="20"/>
      <c r="I198" s="197" t="s">
        <v>585</v>
      </c>
    </row>
    <row r="199" spans="1:11">
      <c r="A199" s="72" t="s">
        <v>220</v>
      </c>
      <c r="B199" s="50" t="s">
        <v>300</v>
      </c>
      <c r="C199" s="54" t="s">
        <v>301</v>
      </c>
      <c r="D199" s="52">
        <v>11</v>
      </c>
      <c r="E199" s="52" t="s">
        <v>217</v>
      </c>
      <c r="F199" s="52">
        <v>155</v>
      </c>
      <c r="G199" s="52">
        <v>53</v>
      </c>
      <c r="H199" s="52" t="s">
        <v>3</v>
      </c>
      <c r="I199" s="52" t="s">
        <v>3</v>
      </c>
      <c r="J199" s="52"/>
      <c r="K199" s="56">
        <v>29</v>
      </c>
    </row>
    <row r="200" spans="1:11">
      <c r="A200" s="57" t="s">
        <v>499</v>
      </c>
      <c r="B200" s="21" t="s">
        <v>532</v>
      </c>
      <c r="C200" s="172" t="s">
        <v>533</v>
      </c>
      <c r="D200" s="172">
        <v>10</v>
      </c>
      <c r="E200" s="172" t="s">
        <v>473</v>
      </c>
      <c r="F200" s="172">
        <v>144</v>
      </c>
      <c r="G200" s="172">
        <v>44</v>
      </c>
      <c r="H200" s="36" t="s">
        <v>3</v>
      </c>
      <c r="I200" s="36" t="s">
        <v>3</v>
      </c>
      <c r="J200" s="23"/>
      <c r="K200" s="59">
        <v>29</v>
      </c>
    </row>
    <row r="201" spans="1:11">
      <c r="A201" s="57" t="s">
        <v>220</v>
      </c>
      <c r="B201" s="21" t="s">
        <v>296</v>
      </c>
      <c r="C201" s="22" t="s">
        <v>297</v>
      </c>
      <c r="D201" s="23">
        <v>11</v>
      </c>
      <c r="E201" s="23" t="s">
        <v>223</v>
      </c>
      <c r="F201" s="23">
        <v>148</v>
      </c>
      <c r="G201" s="23">
        <v>30</v>
      </c>
      <c r="H201" s="36" t="s">
        <v>3</v>
      </c>
      <c r="I201" s="36" t="s">
        <v>3</v>
      </c>
      <c r="J201" s="23"/>
      <c r="K201" s="59">
        <v>29</v>
      </c>
    </row>
    <row r="202" spans="1:11" ht="14.25">
      <c r="A202" s="73" t="s">
        <v>168</v>
      </c>
      <c r="B202" s="190" t="s">
        <v>172</v>
      </c>
      <c r="C202" s="191" t="s">
        <v>173</v>
      </c>
      <c r="D202" s="36">
        <v>11</v>
      </c>
      <c r="E202" s="36">
        <v>10</v>
      </c>
      <c r="F202" s="36">
        <v>148</v>
      </c>
      <c r="G202" s="36">
        <v>42</v>
      </c>
      <c r="H202" s="36" t="s">
        <v>3</v>
      </c>
      <c r="I202" s="36" t="s">
        <v>3</v>
      </c>
      <c r="J202" s="23"/>
      <c r="K202" s="59">
        <v>29</v>
      </c>
    </row>
    <row r="203" spans="1:11">
      <c r="A203" s="60"/>
      <c r="B203" s="5"/>
      <c r="C203" s="16"/>
      <c r="D203" s="6"/>
      <c r="E203" s="6"/>
      <c r="F203" s="6"/>
      <c r="G203" s="6"/>
      <c r="H203" s="6"/>
      <c r="I203" s="6"/>
      <c r="J203" s="6"/>
      <c r="K203" s="61"/>
    </row>
    <row r="204" spans="1:11">
      <c r="A204" s="60"/>
      <c r="B204" s="5"/>
      <c r="C204" s="16"/>
      <c r="D204" s="6"/>
      <c r="E204" s="6"/>
      <c r="F204" s="6"/>
      <c r="G204" s="6"/>
      <c r="H204" s="6"/>
      <c r="I204" s="6"/>
      <c r="J204" s="6"/>
      <c r="K204" s="61"/>
    </row>
    <row r="205" spans="1:11">
      <c r="A205" s="83" t="s">
        <v>220</v>
      </c>
      <c r="B205" s="29" t="s">
        <v>371</v>
      </c>
      <c r="C205" s="32" t="s">
        <v>372</v>
      </c>
      <c r="D205" s="30">
        <v>10</v>
      </c>
      <c r="E205" s="32" t="s">
        <v>373</v>
      </c>
      <c r="F205" s="30">
        <v>158</v>
      </c>
      <c r="G205" s="30">
        <v>50</v>
      </c>
      <c r="H205" s="32" t="s">
        <v>3</v>
      </c>
      <c r="I205" s="32" t="s">
        <v>3</v>
      </c>
      <c r="J205" s="30"/>
      <c r="K205" s="85">
        <v>30</v>
      </c>
    </row>
    <row r="206" spans="1:11">
      <c r="A206" s="109" t="s">
        <v>72</v>
      </c>
      <c r="B206" s="29" t="s">
        <v>76</v>
      </c>
      <c r="C206" s="101" t="s">
        <v>77</v>
      </c>
      <c r="D206" s="30">
        <v>10</v>
      </c>
      <c r="E206" s="31" t="s">
        <v>78</v>
      </c>
      <c r="F206" s="30">
        <v>150</v>
      </c>
      <c r="G206" s="30">
        <v>48</v>
      </c>
      <c r="H206" s="30" t="s">
        <v>3</v>
      </c>
      <c r="I206" s="30" t="s">
        <v>79</v>
      </c>
      <c r="J206" s="30"/>
      <c r="K206" s="85">
        <v>30</v>
      </c>
    </row>
    <row r="207" spans="1:11">
      <c r="A207" s="96" t="s">
        <v>378</v>
      </c>
      <c r="B207" s="84" t="s">
        <v>571</v>
      </c>
      <c r="C207" s="32" t="s">
        <v>572</v>
      </c>
      <c r="D207" s="30">
        <v>11</v>
      </c>
      <c r="E207" s="32" t="s">
        <v>568</v>
      </c>
      <c r="F207" s="30">
        <v>152</v>
      </c>
      <c r="G207" s="30">
        <v>42</v>
      </c>
      <c r="H207" s="32" t="s">
        <v>3</v>
      </c>
      <c r="I207" s="32" t="s">
        <v>3</v>
      </c>
      <c r="J207" s="30"/>
      <c r="K207" s="85">
        <v>30</v>
      </c>
    </row>
    <row r="208" spans="1:11" ht="13.5" thickBot="1">
      <c r="A208" s="192" t="s">
        <v>220</v>
      </c>
      <c r="B208" s="193" t="s">
        <v>552</v>
      </c>
      <c r="C208" s="105" t="s">
        <v>553</v>
      </c>
      <c r="D208" s="112">
        <v>10</v>
      </c>
      <c r="E208" s="105" t="s">
        <v>554</v>
      </c>
      <c r="F208" s="112">
        <v>152</v>
      </c>
      <c r="G208" s="112">
        <v>35</v>
      </c>
      <c r="H208" s="105" t="s">
        <v>3</v>
      </c>
      <c r="I208" s="105" t="s">
        <v>3</v>
      </c>
      <c r="J208" s="112"/>
      <c r="K208" s="107">
        <v>30</v>
      </c>
    </row>
    <row r="210" spans="1:13" ht="20.25" thickBot="1">
      <c r="B210" s="17">
        <v>0.56944444444444442</v>
      </c>
      <c r="E210" s="19" t="s">
        <v>478</v>
      </c>
      <c r="H210" s="20"/>
      <c r="I210" s="197" t="s">
        <v>585</v>
      </c>
    </row>
    <row r="211" spans="1:13">
      <c r="A211" s="215" t="s">
        <v>378</v>
      </c>
      <c r="B211" s="78" t="s">
        <v>408</v>
      </c>
      <c r="C211" s="78" t="s">
        <v>409</v>
      </c>
      <c r="D211" s="80">
        <v>10</v>
      </c>
      <c r="E211" s="81" t="s">
        <v>473</v>
      </c>
      <c r="F211" s="80">
        <v>142</v>
      </c>
      <c r="G211" s="80">
        <v>48</v>
      </c>
      <c r="H211" s="80" t="s">
        <v>3</v>
      </c>
      <c r="I211" s="80" t="s">
        <v>3</v>
      </c>
      <c r="J211" s="80"/>
      <c r="K211" s="82">
        <v>31</v>
      </c>
    </row>
    <row r="212" spans="1:13">
      <c r="A212" s="109" t="s">
        <v>499</v>
      </c>
      <c r="B212" s="29" t="s">
        <v>542</v>
      </c>
      <c r="C212" s="174" t="s">
        <v>543</v>
      </c>
      <c r="D212" s="174">
        <v>10</v>
      </c>
      <c r="E212" s="174" t="s">
        <v>473</v>
      </c>
      <c r="F212" s="174">
        <v>142</v>
      </c>
      <c r="G212" s="174">
        <v>45</v>
      </c>
      <c r="H212" s="30" t="s">
        <v>3</v>
      </c>
      <c r="I212" s="30" t="s">
        <v>3</v>
      </c>
      <c r="J212" s="30"/>
      <c r="K212" s="85">
        <v>31</v>
      </c>
    </row>
    <row r="213" spans="1:13">
      <c r="A213" s="83" t="s">
        <v>59</v>
      </c>
      <c r="B213" s="29" t="s">
        <v>338</v>
      </c>
      <c r="C213" s="97" t="s">
        <v>339</v>
      </c>
      <c r="D213" s="30">
        <v>9</v>
      </c>
      <c r="E213" s="30" t="s">
        <v>304</v>
      </c>
      <c r="F213" s="30">
        <v>145</v>
      </c>
      <c r="G213" s="30">
        <v>37</v>
      </c>
      <c r="H213" s="30" t="s">
        <v>3</v>
      </c>
      <c r="I213" s="30" t="s">
        <v>3</v>
      </c>
      <c r="J213" s="30"/>
      <c r="K213" s="85">
        <v>31</v>
      </c>
    </row>
    <row r="214" spans="1:13">
      <c r="A214" s="109" t="s">
        <v>499</v>
      </c>
      <c r="B214" s="29" t="s">
        <v>516</v>
      </c>
      <c r="C214" s="174" t="s">
        <v>517</v>
      </c>
      <c r="D214" s="174">
        <v>10</v>
      </c>
      <c r="E214" s="174" t="s">
        <v>473</v>
      </c>
      <c r="F214" s="174">
        <v>146</v>
      </c>
      <c r="G214" s="174">
        <v>40</v>
      </c>
      <c r="H214" s="30" t="s">
        <v>3</v>
      </c>
      <c r="I214" s="30" t="s">
        <v>3</v>
      </c>
      <c r="J214" s="30"/>
      <c r="K214" s="85">
        <v>31</v>
      </c>
    </row>
    <row r="215" spans="1:13">
      <c r="A215" s="60"/>
      <c r="B215" s="5"/>
      <c r="C215" s="16"/>
      <c r="D215" s="6"/>
      <c r="E215" s="6"/>
      <c r="F215" s="6"/>
      <c r="G215" s="6"/>
      <c r="H215" s="6"/>
      <c r="I215" s="6"/>
      <c r="J215" s="6"/>
      <c r="K215" s="61"/>
      <c r="M215" s="1"/>
    </row>
    <row r="216" spans="1:13">
      <c r="A216" s="60"/>
      <c r="B216" s="5"/>
      <c r="C216" s="16"/>
      <c r="D216" s="6"/>
      <c r="E216" s="6"/>
      <c r="F216" s="6"/>
      <c r="G216" s="6"/>
      <c r="H216" s="6"/>
      <c r="I216" s="6"/>
      <c r="J216" s="6"/>
      <c r="K216" s="61"/>
    </row>
    <row r="217" spans="1:13">
      <c r="A217" s="89" t="s">
        <v>387</v>
      </c>
      <c r="B217" s="21" t="s">
        <v>388</v>
      </c>
      <c r="C217" s="194" t="s">
        <v>389</v>
      </c>
      <c r="D217" s="23">
        <v>11</v>
      </c>
      <c r="E217" s="23" t="s">
        <v>217</v>
      </c>
      <c r="F217" s="23">
        <v>146</v>
      </c>
      <c r="G217" s="23">
        <v>46</v>
      </c>
      <c r="H217" s="36" t="s">
        <v>3</v>
      </c>
      <c r="I217" s="36" t="s">
        <v>3</v>
      </c>
      <c r="J217" s="23"/>
      <c r="K217" s="59">
        <v>32</v>
      </c>
    </row>
    <row r="218" spans="1:13">
      <c r="A218" s="73" t="s">
        <v>378</v>
      </c>
      <c r="B218" s="21" t="s">
        <v>573</v>
      </c>
      <c r="C218" s="36" t="s">
        <v>574</v>
      </c>
      <c r="D218" s="23">
        <v>9</v>
      </c>
      <c r="E218" s="36" t="s">
        <v>304</v>
      </c>
      <c r="F218" s="23">
        <v>151</v>
      </c>
      <c r="G218" s="23">
        <v>47</v>
      </c>
      <c r="H218" s="36" t="s">
        <v>3</v>
      </c>
      <c r="I218" s="36" t="s">
        <v>3</v>
      </c>
      <c r="J218" s="23"/>
      <c r="K218" s="59">
        <v>32</v>
      </c>
    </row>
    <row r="219" spans="1:13">
      <c r="A219" s="89" t="s">
        <v>378</v>
      </c>
      <c r="B219" s="58" t="s">
        <v>575</v>
      </c>
      <c r="C219" s="36"/>
      <c r="D219" s="36" t="s">
        <v>576</v>
      </c>
      <c r="E219" s="36" t="s">
        <v>351</v>
      </c>
      <c r="F219" s="23">
        <v>150</v>
      </c>
      <c r="G219" s="23">
        <v>40</v>
      </c>
      <c r="H219" s="36" t="s">
        <v>3</v>
      </c>
      <c r="I219" s="36" t="s">
        <v>3</v>
      </c>
      <c r="J219" s="23"/>
      <c r="K219" s="59">
        <v>32</v>
      </c>
    </row>
    <row r="220" spans="1:13" ht="13.5" thickBot="1">
      <c r="A220" s="195" t="s">
        <v>59</v>
      </c>
      <c r="B220" s="91" t="s">
        <v>375</v>
      </c>
      <c r="C220" s="196">
        <v>240101</v>
      </c>
      <c r="D220" s="93">
        <v>11</v>
      </c>
      <c r="E220" s="93" t="s">
        <v>351</v>
      </c>
      <c r="F220" s="93">
        <v>149</v>
      </c>
      <c r="G220" s="93">
        <v>41</v>
      </c>
      <c r="H220" s="93" t="s">
        <v>3</v>
      </c>
      <c r="I220" s="93" t="s">
        <v>3</v>
      </c>
      <c r="J220" s="94"/>
      <c r="K220" s="95">
        <v>32</v>
      </c>
    </row>
    <row r="223" spans="1:13" ht="20.25" thickBot="1">
      <c r="B223" s="17">
        <v>0.58333333333333337</v>
      </c>
      <c r="E223" s="19" t="s">
        <v>478</v>
      </c>
      <c r="H223" s="20"/>
      <c r="I223" s="197" t="s">
        <v>586</v>
      </c>
    </row>
    <row r="224" spans="1:13">
      <c r="A224" s="124" t="s">
        <v>131</v>
      </c>
      <c r="B224" s="125" t="s">
        <v>145</v>
      </c>
      <c r="C224" s="126" t="s">
        <v>146</v>
      </c>
      <c r="D224" s="126">
        <v>11</v>
      </c>
      <c r="E224" s="126">
        <v>2</v>
      </c>
      <c r="F224" s="54">
        <v>138</v>
      </c>
      <c r="G224" s="54">
        <v>25</v>
      </c>
      <c r="H224" s="54" t="s">
        <v>3</v>
      </c>
      <c r="I224" s="54" t="s">
        <v>3</v>
      </c>
      <c r="J224" s="52"/>
      <c r="K224" s="56">
        <v>33</v>
      </c>
    </row>
    <row r="225" spans="1:13">
      <c r="A225" s="73" t="s">
        <v>59</v>
      </c>
      <c r="B225" s="21" t="s">
        <v>334</v>
      </c>
      <c r="C225" s="22" t="s">
        <v>335</v>
      </c>
      <c r="D225" s="23">
        <v>9</v>
      </c>
      <c r="E225" s="23" t="s">
        <v>316</v>
      </c>
      <c r="F225" s="23">
        <f>148-15</f>
        <v>133</v>
      </c>
      <c r="G225" s="23">
        <v>28</v>
      </c>
      <c r="H225" s="36" t="s">
        <v>3</v>
      </c>
      <c r="I225" s="36" t="s">
        <v>3</v>
      </c>
      <c r="J225" s="23"/>
      <c r="K225" s="59">
        <v>33</v>
      </c>
    </row>
    <row r="226" spans="1:13" ht="15">
      <c r="A226" s="98" t="s">
        <v>131</v>
      </c>
      <c r="B226" s="127" t="s">
        <v>143</v>
      </c>
      <c r="C226" s="100" t="s">
        <v>144</v>
      </c>
      <c r="D226" s="36">
        <v>10</v>
      </c>
      <c r="E226" s="36">
        <v>2</v>
      </c>
      <c r="F226" s="36">
        <v>137</v>
      </c>
      <c r="G226" s="36">
        <v>30</v>
      </c>
      <c r="H226" s="36" t="s">
        <v>3</v>
      </c>
      <c r="I226" s="36" t="s">
        <v>3</v>
      </c>
      <c r="J226" s="23"/>
      <c r="K226" s="59">
        <v>33</v>
      </c>
    </row>
    <row r="227" spans="1:13">
      <c r="A227" s="98" t="s">
        <v>131</v>
      </c>
      <c r="B227" s="115" t="s">
        <v>166</v>
      </c>
      <c r="C227" s="36" t="s">
        <v>167</v>
      </c>
      <c r="D227" s="36">
        <v>10</v>
      </c>
      <c r="E227" s="36">
        <v>4</v>
      </c>
      <c r="F227" s="36">
        <v>138</v>
      </c>
      <c r="G227" s="36">
        <v>31</v>
      </c>
      <c r="H227" s="36" t="s">
        <v>3</v>
      </c>
      <c r="I227" s="36" t="s">
        <v>3</v>
      </c>
      <c r="J227" s="23"/>
      <c r="K227" s="59">
        <v>33</v>
      </c>
      <c r="M227" s="1"/>
    </row>
    <row r="228" spans="1:13">
      <c r="A228" s="60"/>
      <c r="B228" s="5"/>
      <c r="C228" s="16"/>
      <c r="D228" s="6"/>
      <c r="E228" s="6"/>
      <c r="F228" s="6"/>
      <c r="G228" s="6"/>
      <c r="H228" s="6"/>
      <c r="I228" s="6"/>
      <c r="J228" s="6"/>
      <c r="K228" s="61"/>
      <c r="M228" s="1"/>
    </row>
    <row r="229" spans="1:13">
      <c r="A229" s="177"/>
      <c r="B229" s="164"/>
      <c r="C229" s="35"/>
      <c r="D229" s="35"/>
      <c r="E229" s="35"/>
      <c r="F229" s="35"/>
      <c r="G229" s="35"/>
      <c r="H229" s="167"/>
      <c r="I229" s="35"/>
      <c r="J229" s="35"/>
      <c r="K229" s="176"/>
    </row>
    <row r="230" spans="1:13">
      <c r="A230" s="96" t="s">
        <v>59</v>
      </c>
      <c r="B230" s="84" t="s">
        <v>562</v>
      </c>
      <c r="C230" s="32" t="s">
        <v>563</v>
      </c>
      <c r="D230" s="30">
        <v>7</v>
      </c>
      <c r="E230" s="32" t="s">
        <v>316</v>
      </c>
      <c r="F230" s="30">
        <v>138</v>
      </c>
      <c r="G230" s="30">
        <v>36</v>
      </c>
      <c r="H230" s="32" t="s">
        <v>3</v>
      </c>
      <c r="I230" s="32" t="s">
        <v>3</v>
      </c>
      <c r="J230" s="30"/>
      <c r="K230" s="103">
        <v>34</v>
      </c>
    </row>
    <row r="231" spans="1:13">
      <c r="A231" s="96" t="s">
        <v>387</v>
      </c>
      <c r="B231" s="29" t="s">
        <v>392</v>
      </c>
      <c r="C231" s="29" t="s">
        <v>565</v>
      </c>
      <c r="D231" s="30">
        <v>9</v>
      </c>
      <c r="E231" s="32" t="s">
        <v>254</v>
      </c>
      <c r="F231" s="30">
        <v>140</v>
      </c>
      <c r="G231" s="32">
        <v>30</v>
      </c>
      <c r="H231" s="32" t="s">
        <v>3</v>
      </c>
      <c r="I231" s="32" t="s">
        <v>3</v>
      </c>
      <c r="J231" s="32"/>
      <c r="K231" s="85">
        <v>34</v>
      </c>
    </row>
    <row r="232" spans="1:13">
      <c r="A232" s="109" t="s">
        <v>45</v>
      </c>
      <c r="B232" s="29" t="s">
        <v>25</v>
      </c>
      <c r="C232" s="97" t="s">
        <v>564</v>
      </c>
      <c r="D232" s="30">
        <v>10</v>
      </c>
      <c r="E232" s="30" t="s">
        <v>41</v>
      </c>
      <c r="F232" s="30">
        <v>140</v>
      </c>
      <c r="G232" s="30">
        <v>34</v>
      </c>
      <c r="H232" s="32" t="s">
        <v>3</v>
      </c>
      <c r="I232" s="32" t="s">
        <v>3</v>
      </c>
      <c r="J232" s="32"/>
      <c r="K232" s="85">
        <v>34</v>
      </c>
    </row>
    <row r="233" spans="1:13" s="139" customFormat="1" ht="13.5" thickBot="1">
      <c r="A233" s="110" t="s">
        <v>59</v>
      </c>
      <c r="B233" s="106" t="s">
        <v>337</v>
      </c>
      <c r="C233" s="111" t="s">
        <v>326</v>
      </c>
      <c r="D233" s="112">
        <v>11</v>
      </c>
      <c r="E233" s="112" t="s">
        <v>327</v>
      </c>
      <c r="F233" s="112">
        <v>138</v>
      </c>
      <c r="G233" s="150">
        <v>38</v>
      </c>
      <c r="H233" s="105" t="s">
        <v>206</v>
      </c>
      <c r="I233" s="105" t="s">
        <v>206</v>
      </c>
      <c r="J233" s="105"/>
      <c r="K233" s="107">
        <v>34</v>
      </c>
      <c r="L233"/>
    </row>
    <row r="238" spans="1:13" ht="20.25" thickBot="1">
      <c r="B238" s="17">
        <v>0.60416666666666663</v>
      </c>
      <c r="E238" s="19" t="s">
        <v>478</v>
      </c>
      <c r="H238" s="20"/>
      <c r="I238" s="197" t="s">
        <v>586</v>
      </c>
    </row>
    <row r="239" spans="1:13">
      <c r="A239" s="49" t="s">
        <v>45</v>
      </c>
      <c r="B239" s="55" t="s">
        <v>8</v>
      </c>
      <c r="C239" s="128" t="s">
        <v>7</v>
      </c>
      <c r="D239" s="52">
        <v>11</v>
      </c>
      <c r="E239" s="54" t="s">
        <v>9</v>
      </c>
      <c r="F239" s="52">
        <v>142</v>
      </c>
      <c r="G239" s="52">
        <v>31</v>
      </c>
      <c r="H239" s="54" t="s">
        <v>3</v>
      </c>
      <c r="I239" s="54" t="s">
        <v>3</v>
      </c>
      <c r="J239" s="52"/>
      <c r="K239" s="56">
        <v>35</v>
      </c>
    </row>
    <row r="240" spans="1:13">
      <c r="A240" s="89" t="s">
        <v>468</v>
      </c>
      <c r="B240" s="21" t="s">
        <v>411</v>
      </c>
      <c r="C240" s="23" t="s">
        <v>410</v>
      </c>
      <c r="D240" s="23">
        <v>12</v>
      </c>
      <c r="E240" s="23" t="s">
        <v>412</v>
      </c>
      <c r="F240" s="23">
        <v>143</v>
      </c>
      <c r="G240" s="23">
        <v>30</v>
      </c>
      <c r="H240" s="23" t="s">
        <v>3</v>
      </c>
      <c r="I240" s="23" t="s">
        <v>3</v>
      </c>
      <c r="J240" s="23"/>
      <c r="K240" s="59">
        <v>35</v>
      </c>
    </row>
    <row r="241" spans="1:12">
      <c r="A241" s="57" t="s">
        <v>45</v>
      </c>
      <c r="B241" s="21" t="s">
        <v>20</v>
      </c>
      <c r="C241" s="22" t="s">
        <v>31</v>
      </c>
      <c r="D241" s="23">
        <v>10</v>
      </c>
      <c r="E241" s="23" t="s">
        <v>41</v>
      </c>
      <c r="F241" s="23">
        <v>146</v>
      </c>
      <c r="G241" s="23">
        <v>33</v>
      </c>
      <c r="H241" s="36" t="s">
        <v>3</v>
      </c>
      <c r="I241" s="36" t="s">
        <v>3</v>
      </c>
      <c r="J241" s="23"/>
      <c r="K241" s="59">
        <v>35</v>
      </c>
    </row>
    <row r="242" spans="1:12">
      <c r="A242" s="89" t="s">
        <v>468</v>
      </c>
      <c r="B242" s="21" t="s">
        <v>414</v>
      </c>
      <c r="C242" s="23" t="s">
        <v>413</v>
      </c>
      <c r="D242" s="23">
        <v>10</v>
      </c>
      <c r="E242" s="23" t="s">
        <v>64</v>
      </c>
      <c r="F242" s="23">
        <v>142</v>
      </c>
      <c r="G242" s="23">
        <v>35</v>
      </c>
      <c r="H242" s="23" t="s">
        <v>3</v>
      </c>
      <c r="I242" s="23" t="s">
        <v>3</v>
      </c>
      <c r="J242" s="23"/>
      <c r="K242" s="59">
        <v>35</v>
      </c>
    </row>
    <row r="243" spans="1:12">
      <c r="A243" s="177"/>
      <c r="B243" s="164"/>
      <c r="C243" s="35"/>
      <c r="D243" s="35"/>
      <c r="E243" s="35"/>
      <c r="F243" s="35"/>
      <c r="G243" s="35"/>
      <c r="H243" s="35"/>
      <c r="I243" s="35"/>
      <c r="J243" s="35"/>
      <c r="K243" s="176"/>
    </row>
    <row r="244" spans="1:12">
      <c r="A244" s="178" t="s">
        <v>468</v>
      </c>
      <c r="B244" s="168" t="s">
        <v>435</v>
      </c>
      <c r="C244" s="166" t="s">
        <v>434</v>
      </c>
      <c r="D244" s="166">
        <v>11</v>
      </c>
      <c r="E244" s="166" t="s">
        <v>431</v>
      </c>
      <c r="F244" s="166">
        <v>132</v>
      </c>
      <c r="G244" s="166"/>
      <c r="H244" s="165" t="s">
        <v>471</v>
      </c>
      <c r="I244" s="166" t="s">
        <v>3</v>
      </c>
      <c r="J244" s="166" t="s">
        <v>361</v>
      </c>
      <c r="K244" s="179" t="s">
        <v>587</v>
      </c>
    </row>
    <row r="245" spans="1:12">
      <c r="A245" s="177"/>
      <c r="B245" s="164"/>
      <c r="C245" s="35"/>
      <c r="D245" s="35"/>
      <c r="E245" s="35"/>
      <c r="F245" s="35"/>
      <c r="G245" s="35"/>
      <c r="H245" s="167"/>
      <c r="I245" s="35"/>
      <c r="J245" s="35"/>
      <c r="K245" s="189"/>
      <c r="L245" s="139"/>
    </row>
    <row r="246" spans="1:12">
      <c r="A246" s="83" t="s">
        <v>59</v>
      </c>
      <c r="B246" s="84" t="s">
        <v>315</v>
      </c>
      <c r="C246" s="97" t="s">
        <v>325</v>
      </c>
      <c r="D246" s="30">
        <v>10</v>
      </c>
      <c r="E246" s="32" t="s">
        <v>316</v>
      </c>
      <c r="F246" s="30">
        <v>148</v>
      </c>
      <c r="G246" s="30">
        <v>53</v>
      </c>
      <c r="H246" s="30" t="s">
        <v>3</v>
      </c>
      <c r="I246" s="30" t="s">
        <v>3</v>
      </c>
      <c r="J246" s="30"/>
      <c r="K246" s="85">
        <v>36</v>
      </c>
    </row>
    <row r="247" spans="1:12">
      <c r="A247" s="96" t="s">
        <v>387</v>
      </c>
      <c r="B247" s="29" t="s">
        <v>390</v>
      </c>
      <c r="C247" s="29">
        <v>1801013140</v>
      </c>
      <c r="D247" s="30">
        <v>11</v>
      </c>
      <c r="E247" s="30" t="s">
        <v>391</v>
      </c>
      <c r="F247" s="30">
        <v>150</v>
      </c>
      <c r="G247" s="30">
        <v>41</v>
      </c>
      <c r="H247" s="32" t="s">
        <v>3</v>
      </c>
      <c r="I247" s="32" t="s">
        <v>3</v>
      </c>
      <c r="J247" s="30"/>
      <c r="K247" s="85">
        <v>36</v>
      </c>
    </row>
    <row r="248" spans="1:12">
      <c r="A248" s="83" t="s">
        <v>59</v>
      </c>
      <c r="B248" s="29" t="s">
        <v>329</v>
      </c>
      <c r="C248" s="97" t="s">
        <v>330</v>
      </c>
      <c r="D248" s="30">
        <v>11</v>
      </c>
      <c r="E248" s="30" t="s">
        <v>331</v>
      </c>
      <c r="F248" s="30">
        <v>151</v>
      </c>
      <c r="G248" s="30">
        <v>39</v>
      </c>
      <c r="H248" s="32" t="s">
        <v>3</v>
      </c>
      <c r="I248" s="32" t="s">
        <v>3</v>
      </c>
      <c r="J248" s="30"/>
      <c r="K248" s="85">
        <v>36</v>
      </c>
    </row>
    <row r="249" spans="1:12" ht="13.5" thickBot="1">
      <c r="A249" s="104" t="s">
        <v>131</v>
      </c>
      <c r="B249" s="116" t="s">
        <v>165</v>
      </c>
      <c r="C249" s="117"/>
      <c r="D249" s="105">
        <v>11</v>
      </c>
      <c r="E249" s="105">
        <v>4</v>
      </c>
      <c r="F249" s="105">
        <v>164</v>
      </c>
      <c r="G249" s="105">
        <v>59</v>
      </c>
      <c r="H249" s="105" t="s">
        <v>3</v>
      </c>
      <c r="I249" s="105" t="s">
        <v>3</v>
      </c>
      <c r="J249" s="112"/>
      <c r="K249" s="107">
        <v>36</v>
      </c>
    </row>
    <row r="252" spans="1:12" ht="24.75">
      <c r="B252" s="129" t="s">
        <v>497</v>
      </c>
    </row>
    <row r="253" spans="1:12">
      <c r="B253" t="s">
        <v>498</v>
      </c>
    </row>
  </sheetData>
  <sortState ref="A30:K46">
    <sortCondition ref="F30:F46"/>
  </sortState>
  <phoneticPr fontId="1" type="noConversion"/>
  <hyperlinks>
    <hyperlink ref="C178" r:id="rId1" display="tel:270901-3790"/>
    <hyperlink ref="B157" r:id="rId2" display="javascript:WebForm_DoPostBackWithOptions(new WebForm_PostBackOptions(%22ctl00$ContentPlaceHolder1$repeaterMembers$ctl02$linkShowMember%22, %22%22, true, %22%22, %22%22, false, true))"/>
    <hyperlink ref="B119" r:id="rId3" display="javascript:WebForm_DoPostBackWithOptions(new WebForm_PostBackOptions(%22ctl00$ContentPlaceHolder1$repeaterMembers$ctl05$linkShowMember%22, %22%22, true, %22%22, %22%22, false, true))"/>
    <hyperlink ref="B226" r:id="rId4" display="javascript:WebForm_DoPostBackWithOptions(new WebForm_PostBackOptions(%22ctl00$ContentPlaceHolder1$repeaterMembers$ctl12$linkShowMember%22, %22%22, true, %22%22, %22%22, false, true))"/>
    <hyperlink ref="C144" r:id="rId5" display="tel:2403033450"/>
  </hyperlinks>
  <pageMargins left="0" right="0" top="0.39370078740157483" bottom="0.39370078740157483" header="0" footer="0"/>
  <pageSetup paperSize="9" orientation="landscape" horizontalDpi="4294967292" verticalDpi="4294967292" r:id="rId6"/>
  <extLs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M47"/>
  <sheetViews>
    <sheetView showGridLines="0" topLeftCell="A2" zoomScale="85" zoomScaleNormal="85" workbookViewId="0">
      <selection activeCell="I31" sqref="I31"/>
    </sheetView>
  </sheetViews>
  <sheetFormatPr defaultRowHeight="12.75"/>
  <cols>
    <col min="1" max="1" width="9.75" customWidth="1"/>
    <col min="2" max="2" width="24.75" customWidth="1"/>
    <col min="3" max="3" width="13.875" style="3" customWidth="1"/>
    <col min="4" max="4" width="8" customWidth="1"/>
    <col min="5" max="5" width="10.25" customWidth="1"/>
    <col min="6" max="6" width="4.5" hidden="1" customWidth="1"/>
    <col min="7" max="7" width="7.625" style="2" customWidth="1"/>
  </cols>
  <sheetData>
    <row r="1" spans="1:13" s="256" customFormat="1" ht="15">
      <c r="A1" s="256" t="s">
        <v>635</v>
      </c>
      <c r="C1" s="257"/>
      <c r="G1" s="257"/>
    </row>
    <row r="2" spans="1:13">
      <c r="A2" s="1"/>
    </row>
    <row r="3" spans="1:13" ht="19.5">
      <c r="A3" s="230" t="s">
        <v>0</v>
      </c>
      <c r="E3" s="230" t="s">
        <v>603</v>
      </c>
    </row>
    <row r="4" spans="1:13" ht="19.5">
      <c r="A4" s="230"/>
    </row>
    <row r="5" spans="1:13">
      <c r="A5" s="10" t="s">
        <v>602</v>
      </c>
      <c r="B5" s="10" t="s">
        <v>322</v>
      </c>
      <c r="C5" s="11" t="s">
        <v>321</v>
      </c>
      <c r="D5" s="11" t="s">
        <v>320</v>
      </c>
      <c r="E5" s="11" t="s">
        <v>319</v>
      </c>
      <c r="F5" s="11" t="s">
        <v>46</v>
      </c>
      <c r="G5" s="11" t="s">
        <v>377</v>
      </c>
    </row>
    <row r="6" spans="1:13">
      <c r="A6" s="44" t="s">
        <v>468</v>
      </c>
      <c r="B6" s="46" t="s">
        <v>447</v>
      </c>
      <c r="C6" s="45" t="s">
        <v>446</v>
      </c>
      <c r="D6" s="45">
        <v>13</v>
      </c>
      <c r="E6" s="47" t="s">
        <v>417</v>
      </c>
      <c r="F6" s="47" t="s">
        <v>3</v>
      </c>
      <c r="G6" s="45">
        <v>1</v>
      </c>
      <c r="L6" s="2"/>
      <c r="M6" s="2"/>
    </row>
    <row r="7" spans="1:13">
      <c r="A7" s="46" t="s">
        <v>45</v>
      </c>
      <c r="B7" s="46" t="s">
        <v>21</v>
      </c>
      <c r="C7" s="140" t="s">
        <v>32</v>
      </c>
      <c r="D7" s="45">
        <v>12</v>
      </c>
      <c r="E7" s="45" t="s">
        <v>40</v>
      </c>
      <c r="F7" s="47" t="s">
        <v>3</v>
      </c>
      <c r="G7" s="45">
        <v>1</v>
      </c>
      <c r="L7" s="2"/>
      <c r="M7" s="2"/>
    </row>
    <row r="8" spans="1:13">
      <c r="A8" s="46" t="s">
        <v>45</v>
      </c>
      <c r="B8" s="46" t="s">
        <v>5</v>
      </c>
      <c r="C8" s="47" t="s">
        <v>4</v>
      </c>
      <c r="D8" s="45">
        <v>14</v>
      </c>
      <c r="E8" s="45" t="s">
        <v>6</v>
      </c>
      <c r="F8" s="45" t="s">
        <v>3</v>
      </c>
      <c r="G8" s="45">
        <v>1</v>
      </c>
    </row>
    <row r="9" spans="1:13">
      <c r="A9" s="48" t="s">
        <v>209</v>
      </c>
      <c r="B9" s="46" t="s">
        <v>207</v>
      </c>
      <c r="C9" s="47" t="s">
        <v>208</v>
      </c>
      <c r="D9" s="45">
        <v>12</v>
      </c>
      <c r="E9" s="47" t="s">
        <v>78</v>
      </c>
      <c r="F9" s="45" t="s">
        <v>206</v>
      </c>
      <c r="G9" s="45">
        <v>1</v>
      </c>
    </row>
    <row r="10" spans="1:13">
      <c r="A10" s="44" t="s">
        <v>209</v>
      </c>
      <c r="B10" s="44" t="s">
        <v>374</v>
      </c>
      <c r="C10" s="47"/>
      <c r="D10" s="45">
        <v>13</v>
      </c>
      <c r="E10" s="47" t="s">
        <v>78</v>
      </c>
      <c r="F10" s="47" t="s">
        <v>3</v>
      </c>
      <c r="G10" s="45">
        <v>1</v>
      </c>
    </row>
    <row r="11" spans="1:13">
      <c r="A11" s="44" t="s">
        <v>59</v>
      </c>
      <c r="B11" s="46" t="s">
        <v>352</v>
      </c>
      <c r="C11" s="47">
        <v>240398</v>
      </c>
      <c r="D11" s="45">
        <v>14</v>
      </c>
      <c r="E11" s="47" t="s">
        <v>314</v>
      </c>
      <c r="F11" s="47" t="s">
        <v>3</v>
      </c>
      <c r="G11" s="45">
        <v>1</v>
      </c>
    </row>
    <row r="12" spans="1:13">
      <c r="A12" s="44" t="s">
        <v>387</v>
      </c>
      <c r="B12" s="46" t="s">
        <v>394</v>
      </c>
      <c r="C12" s="141" t="s">
        <v>395</v>
      </c>
      <c r="D12" s="45">
        <v>13</v>
      </c>
      <c r="E12" s="45" t="s">
        <v>259</v>
      </c>
      <c r="F12" s="47" t="s">
        <v>3</v>
      </c>
      <c r="G12" s="45">
        <v>1</v>
      </c>
    </row>
    <row r="13" spans="1:13">
      <c r="A13" s="44" t="s">
        <v>378</v>
      </c>
      <c r="B13" s="44" t="s">
        <v>566</v>
      </c>
      <c r="C13" s="44" t="s">
        <v>567</v>
      </c>
      <c r="D13" s="45">
        <v>12</v>
      </c>
      <c r="E13" s="47" t="s">
        <v>568</v>
      </c>
      <c r="F13" s="47" t="s">
        <v>3</v>
      </c>
      <c r="G13" s="45">
        <v>1</v>
      </c>
    </row>
    <row r="14" spans="1:13">
      <c r="A14" s="44" t="s">
        <v>378</v>
      </c>
      <c r="B14" s="44" t="s">
        <v>569</v>
      </c>
      <c r="C14" s="44" t="s">
        <v>570</v>
      </c>
      <c r="D14" s="45">
        <v>12</v>
      </c>
      <c r="E14" s="47" t="s">
        <v>75</v>
      </c>
      <c r="F14" s="47" t="s">
        <v>3</v>
      </c>
      <c r="G14" s="45">
        <v>1</v>
      </c>
    </row>
    <row r="16" spans="1:13">
      <c r="A16" s="1"/>
      <c r="C16" s="2"/>
      <c r="D16" s="2"/>
      <c r="E16" s="2"/>
    </row>
    <row r="17" spans="1:8">
      <c r="A17" s="130" t="s">
        <v>131</v>
      </c>
      <c r="B17" s="142" t="s">
        <v>176</v>
      </c>
      <c r="C17" s="143" t="s">
        <v>177</v>
      </c>
      <c r="D17" s="47">
        <v>12</v>
      </c>
      <c r="E17" s="47">
        <v>6</v>
      </c>
      <c r="F17" s="47" t="s">
        <v>3</v>
      </c>
      <c r="G17" s="45">
        <v>2</v>
      </c>
    </row>
    <row r="18" spans="1:8">
      <c r="A18" s="130" t="s">
        <v>131</v>
      </c>
      <c r="B18" s="144" t="s">
        <v>178</v>
      </c>
      <c r="C18" s="145" t="s">
        <v>179</v>
      </c>
      <c r="D18" s="47">
        <v>13</v>
      </c>
      <c r="E18" s="47">
        <v>5</v>
      </c>
      <c r="F18" s="47" t="s">
        <v>3</v>
      </c>
      <c r="G18" s="45">
        <v>2</v>
      </c>
    </row>
    <row r="19" spans="1:8">
      <c r="A19" s="130" t="s">
        <v>59</v>
      </c>
      <c r="B19" s="44" t="s">
        <v>376</v>
      </c>
      <c r="C19" s="146" t="s">
        <v>355</v>
      </c>
      <c r="D19" s="45">
        <v>14</v>
      </c>
      <c r="E19" s="47" t="s">
        <v>304</v>
      </c>
      <c r="F19" s="47" t="s">
        <v>3</v>
      </c>
      <c r="G19" s="45">
        <v>2</v>
      </c>
    </row>
    <row r="20" spans="1:8">
      <c r="A20" s="130" t="s">
        <v>59</v>
      </c>
      <c r="B20" s="44" t="s">
        <v>356</v>
      </c>
      <c r="C20" s="47">
        <v>120298</v>
      </c>
      <c r="D20" s="45">
        <v>14</v>
      </c>
      <c r="E20" s="47" t="s">
        <v>304</v>
      </c>
      <c r="F20" s="47" t="s">
        <v>3</v>
      </c>
      <c r="G20" s="45">
        <v>2</v>
      </c>
    </row>
    <row r="21" spans="1:8">
      <c r="A21" s="46" t="s">
        <v>104</v>
      </c>
      <c r="B21" s="46" t="s">
        <v>125</v>
      </c>
      <c r="C21" s="47">
        <v>2601003940</v>
      </c>
      <c r="D21" s="45">
        <v>11</v>
      </c>
      <c r="E21" s="45" t="s">
        <v>126</v>
      </c>
      <c r="F21" s="45" t="s">
        <v>110</v>
      </c>
      <c r="G21" s="45">
        <v>2</v>
      </c>
      <c r="H21" s="3"/>
    </row>
    <row r="22" spans="1:8">
      <c r="A22" s="46" t="s">
        <v>45</v>
      </c>
      <c r="B22" s="46" t="s">
        <v>18</v>
      </c>
      <c r="C22" s="140" t="s">
        <v>29</v>
      </c>
      <c r="D22" s="45">
        <v>12</v>
      </c>
      <c r="E22" s="45" t="s">
        <v>39</v>
      </c>
      <c r="F22" s="47" t="s">
        <v>3</v>
      </c>
      <c r="G22" s="45">
        <v>2</v>
      </c>
      <c r="H22" s="3"/>
    </row>
    <row r="23" spans="1:8">
      <c r="A23" s="130" t="s">
        <v>59</v>
      </c>
      <c r="B23" s="44" t="s">
        <v>353</v>
      </c>
      <c r="C23" s="146" t="s">
        <v>354</v>
      </c>
      <c r="D23" s="45">
        <v>13</v>
      </c>
      <c r="E23" s="47" t="s">
        <v>304</v>
      </c>
      <c r="F23" s="47" t="s">
        <v>3</v>
      </c>
      <c r="G23" s="45">
        <v>2</v>
      </c>
      <c r="H23" s="3"/>
    </row>
    <row r="24" spans="1:8">
      <c r="A24" s="44" t="s">
        <v>468</v>
      </c>
      <c r="B24" s="46" t="s">
        <v>445</v>
      </c>
      <c r="C24" s="45" t="s">
        <v>444</v>
      </c>
      <c r="D24" s="45">
        <v>13</v>
      </c>
      <c r="E24" s="45" t="s">
        <v>412</v>
      </c>
      <c r="F24" s="47" t="s">
        <v>3</v>
      </c>
      <c r="G24" s="45">
        <v>2</v>
      </c>
    </row>
    <row r="27" spans="1:8">
      <c r="A27" s="130" t="s">
        <v>220</v>
      </c>
      <c r="B27" s="46" t="s">
        <v>252</v>
      </c>
      <c r="C27" s="47" t="s">
        <v>253</v>
      </c>
      <c r="D27" s="45">
        <v>14</v>
      </c>
      <c r="E27" s="45" t="s">
        <v>254</v>
      </c>
      <c r="F27" s="45" t="s">
        <v>3</v>
      </c>
      <c r="G27" s="45">
        <v>3</v>
      </c>
    </row>
    <row r="28" spans="1:8">
      <c r="A28" s="130" t="s">
        <v>59</v>
      </c>
      <c r="B28" s="44" t="s">
        <v>359</v>
      </c>
      <c r="C28" s="146" t="s">
        <v>360</v>
      </c>
      <c r="D28" s="45">
        <v>13</v>
      </c>
      <c r="E28" s="47" t="s">
        <v>331</v>
      </c>
      <c r="F28" s="47" t="s">
        <v>3</v>
      </c>
      <c r="G28" s="45">
        <v>3</v>
      </c>
    </row>
    <row r="29" spans="1:8">
      <c r="A29" s="130" t="s">
        <v>131</v>
      </c>
      <c r="B29" s="130" t="s">
        <v>182</v>
      </c>
      <c r="C29" s="133">
        <v>1001993439</v>
      </c>
      <c r="D29" s="133">
        <v>13</v>
      </c>
      <c r="E29" s="133">
        <v>1</v>
      </c>
      <c r="F29" s="47" t="s">
        <v>3</v>
      </c>
      <c r="G29" s="45">
        <v>3</v>
      </c>
    </row>
    <row r="30" spans="1:8">
      <c r="A30" s="130" t="s">
        <v>220</v>
      </c>
      <c r="B30" s="46" t="s">
        <v>246</v>
      </c>
      <c r="C30" s="47" t="s">
        <v>247</v>
      </c>
      <c r="D30" s="45">
        <v>13</v>
      </c>
      <c r="E30" s="45" t="s">
        <v>248</v>
      </c>
      <c r="F30" s="45" t="s">
        <v>3</v>
      </c>
      <c r="G30" s="45">
        <v>3</v>
      </c>
    </row>
    <row r="33" spans="1:7">
      <c r="A33" s="44" t="s">
        <v>468</v>
      </c>
      <c r="B33" s="46" t="s">
        <v>449</v>
      </c>
      <c r="C33" s="45" t="s">
        <v>448</v>
      </c>
      <c r="D33" s="45">
        <v>14</v>
      </c>
      <c r="E33" s="45" t="s">
        <v>450</v>
      </c>
      <c r="F33" s="45" t="s">
        <v>3</v>
      </c>
      <c r="G33" s="45">
        <v>4</v>
      </c>
    </row>
    <row r="34" spans="1:7" ht="15">
      <c r="A34" s="46" t="s">
        <v>45</v>
      </c>
      <c r="B34" s="44" t="s">
        <v>11</v>
      </c>
      <c r="C34" s="147" t="s">
        <v>10</v>
      </c>
      <c r="D34" s="45">
        <v>13</v>
      </c>
      <c r="E34" s="47" t="s">
        <v>9</v>
      </c>
      <c r="F34" s="47" t="s">
        <v>3</v>
      </c>
      <c r="G34" s="45">
        <v>4</v>
      </c>
    </row>
    <row r="35" spans="1:7">
      <c r="A35" s="130" t="s">
        <v>131</v>
      </c>
      <c r="B35" s="130" t="s">
        <v>183</v>
      </c>
      <c r="C35" s="133" t="s">
        <v>184</v>
      </c>
      <c r="D35" s="133">
        <v>13</v>
      </c>
      <c r="E35" s="133">
        <v>1</v>
      </c>
      <c r="F35" s="47" t="s">
        <v>3</v>
      </c>
      <c r="G35" s="45">
        <v>4</v>
      </c>
    </row>
    <row r="36" spans="1:7">
      <c r="A36" s="46" t="s">
        <v>45</v>
      </c>
      <c r="B36" s="44" t="s">
        <v>44</v>
      </c>
      <c r="C36" s="47" t="s">
        <v>43</v>
      </c>
      <c r="D36" s="45">
        <v>14</v>
      </c>
      <c r="E36" s="47" t="s">
        <v>9</v>
      </c>
      <c r="F36" s="47" t="s">
        <v>3</v>
      </c>
      <c r="G36" s="45">
        <v>4</v>
      </c>
    </row>
    <row r="37" spans="1:7">
      <c r="A37" s="130" t="s">
        <v>131</v>
      </c>
      <c r="B37" s="130" t="s">
        <v>180</v>
      </c>
      <c r="C37" s="133">
        <v>2805982679</v>
      </c>
      <c r="D37" s="133">
        <v>13</v>
      </c>
      <c r="E37" s="133">
        <v>1</v>
      </c>
      <c r="F37" s="47" t="s">
        <v>3</v>
      </c>
      <c r="G37" s="45">
        <v>4</v>
      </c>
    </row>
    <row r="38" spans="1:7">
      <c r="A38" s="130" t="s">
        <v>220</v>
      </c>
      <c r="B38" s="46" t="s">
        <v>255</v>
      </c>
      <c r="C38" s="47" t="s">
        <v>256</v>
      </c>
      <c r="D38" s="45">
        <v>14</v>
      </c>
      <c r="E38" s="45" t="s">
        <v>231</v>
      </c>
      <c r="F38" s="45" t="s">
        <v>3</v>
      </c>
      <c r="G38" s="45">
        <v>4</v>
      </c>
    </row>
    <row r="39" spans="1:7">
      <c r="A39" s="130" t="s">
        <v>131</v>
      </c>
      <c r="B39" s="130" t="s">
        <v>181</v>
      </c>
      <c r="C39" s="133">
        <v>1002003170</v>
      </c>
      <c r="D39" s="133">
        <v>12</v>
      </c>
      <c r="E39" s="133">
        <v>1</v>
      </c>
      <c r="F39" s="47" t="s">
        <v>3</v>
      </c>
      <c r="G39" s="45">
        <v>4</v>
      </c>
    </row>
    <row r="40" spans="1:7">
      <c r="A40" s="130" t="s">
        <v>131</v>
      </c>
      <c r="B40" s="130" t="s">
        <v>185</v>
      </c>
      <c r="C40" s="148" t="s">
        <v>186</v>
      </c>
      <c r="D40" s="133">
        <v>13</v>
      </c>
      <c r="E40" s="133" t="s">
        <v>187</v>
      </c>
      <c r="F40" s="47" t="s">
        <v>3</v>
      </c>
      <c r="G40" s="45">
        <v>4</v>
      </c>
    </row>
    <row r="41" spans="1:7">
      <c r="A41" s="46" t="s">
        <v>45</v>
      </c>
      <c r="B41" s="44" t="s">
        <v>13</v>
      </c>
      <c r="C41" s="149" t="s">
        <v>14</v>
      </c>
      <c r="D41" s="45">
        <v>14</v>
      </c>
      <c r="E41" s="47" t="s">
        <v>12</v>
      </c>
      <c r="F41" s="47" t="s">
        <v>3</v>
      </c>
      <c r="G41" s="45">
        <v>4</v>
      </c>
    </row>
    <row r="42" spans="1:7">
      <c r="A42" s="44" t="s">
        <v>65</v>
      </c>
      <c r="B42" s="44" t="s">
        <v>63</v>
      </c>
      <c r="C42" s="47">
        <v>100797</v>
      </c>
      <c r="D42" s="45">
        <v>14</v>
      </c>
      <c r="E42" s="45" t="s">
        <v>64</v>
      </c>
      <c r="F42" s="45" t="s">
        <v>3</v>
      </c>
      <c r="G42" s="45">
        <v>4</v>
      </c>
    </row>
    <row r="43" spans="1:7">
      <c r="A43" s="130" t="s">
        <v>131</v>
      </c>
      <c r="B43" s="44" t="s">
        <v>174</v>
      </c>
      <c r="C43" s="143" t="s">
        <v>175</v>
      </c>
      <c r="D43" s="47">
        <v>13</v>
      </c>
      <c r="E43" s="47">
        <v>1</v>
      </c>
      <c r="F43" s="47" t="s">
        <v>3</v>
      </c>
      <c r="G43" s="45">
        <v>4</v>
      </c>
    </row>
    <row r="44" spans="1:7">
      <c r="A44" s="44" t="s">
        <v>387</v>
      </c>
      <c r="B44" s="44" t="s">
        <v>393</v>
      </c>
      <c r="C44" s="46">
        <v>1011982439</v>
      </c>
      <c r="D44" s="45">
        <v>13</v>
      </c>
      <c r="E44" s="45" t="s">
        <v>231</v>
      </c>
      <c r="F44" s="47" t="s">
        <v>3</v>
      </c>
      <c r="G44" s="45">
        <v>4</v>
      </c>
    </row>
    <row r="45" spans="1:7">
      <c r="A45" s="44" t="s">
        <v>468</v>
      </c>
      <c r="B45" s="46" t="s">
        <v>454</v>
      </c>
      <c r="C45" s="46" t="s">
        <v>453</v>
      </c>
      <c r="D45" s="45">
        <v>13</v>
      </c>
      <c r="E45" s="45" t="s">
        <v>391</v>
      </c>
      <c r="F45" s="47" t="s">
        <v>3</v>
      </c>
      <c r="G45" s="45">
        <v>4</v>
      </c>
    </row>
    <row r="47" spans="1:7" s="9" customFormat="1">
      <c r="A47" s="10" t="s">
        <v>636</v>
      </c>
      <c r="B47" s="10"/>
      <c r="C47" s="11"/>
      <c r="D47" s="10"/>
      <c r="E47" s="10"/>
      <c r="F47" s="10"/>
      <c r="G47" s="1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59"/>
  <sheetViews>
    <sheetView showGridLines="0" zoomScale="85" zoomScaleNormal="85" workbookViewId="0">
      <selection activeCell="A19" sqref="A19:XFD19"/>
    </sheetView>
  </sheetViews>
  <sheetFormatPr defaultRowHeight="12.75"/>
  <cols>
    <col min="1" max="1" width="11.125" customWidth="1"/>
    <col min="2" max="2" width="23.375" bestFit="1" customWidth="1"/>
    <col min="3" max="3" width="11.5" style="14" customWidth="1"/>
    <col min="4" max="4" width="7.875" customWidth="1"/>
    <col min="5" max="5" width="8" customWidth="1"/>
    <col min="6" max="6" width="2.75" hidden="1" customWidth="1"/>
    <col min="7" max="7" width="8.75" style="2"/>
  </cols>
  <sheetData>
    <row r="1" spans="1:7" s="256" customFormat="1" ht="15">
      <c r="A1" s="256" t="s">
        <v>635</v>
      </c>
      <c r="C1" s="257"/>
      <c r="G1" s="257"/>
    </row>
    <row r="2" spans="1:7" ht="35.25" customHeight="1">
      <c r="A2" s="230" t="s">
        <v>103</v>
      </c>
      <c r="E2" s="230" t="s">
        <v>603</v>
      </c>
    </row>
    <row r="4" spans="1:7" s="9" customFormat="1">
      <c r="A4" s="10" t="s">
        <v>602</v>
      </c>
      <c r="B4" s="10" t="s">
        <v>322</v>
      </c>
      <c r="C4" s="152" t="s">
        <v>321</v>
      </c>
      <c r="D4" s="11" t="s">
        <v>320</v>
      </c>
      <c r="E4" s="11" t="s">
        <v>319</v>
      </c>
      <c r="F4" s="11" t="s">
        <v>46</v>
      </c>
      <c r="G4" s="11" t="s">
        <v>480</v>
      </c>
    </row>
    <row r="5" spans="1:7">
      <c r="A5" s="44" t="s">
        <v>59</v>
      </c>
      <c r="B5" s="46" t="s">
        <v>350</v>
      </c>
      <c r="C5" s="144">
        <v>181196</v>
      </c>
      <c r="D5" s="45">
        <v>15</v>
      </c>
      <c r="E5" s="45" t="s">
        <v>314</v>
      </c>
      <c r="F5" s="45" t="s">
        <v>3</v>
      </c>
      <c r="G5" s="45">
        <v>1</v>
      </c>
    </row>
    <row r="6" spans="1:7" s="9" customFormat="1">
      <c r="A6" s="44" t="s">
        <v>220</v>
      </c>
      <c r="B6" s="46" t="s">
        <v>232</v>
      </c>
      <c r="C6" s="144" t="s">
        <v>233</v>
      </c>
      <c r="D6" s="45">
        <v>15</v>
      </c>
      <c r="E6" s="45" t="s">
        <v>217</v>
      </c>
      <c r="F6" s="45" t="s">
        <v>3</v>
      </c>
      <c r="G6" s="47">
        <v>1</v>
      </c>
    </row>
    <row r="7" spans="1:7">
      <c r="A7" s="130" t="s">
        <v>131</v>
      </c>
      <c r="B7" s="48" t="s">
        <v>191</v>
      </c>
      <c r="C7" s="144" t="s">
        <v>192</v>
      </c>
      <c r="D7" s="47">
        <v>16</v>
      </c>
      <c r="E7" s="47">
        <v>5</v>
      </c>
      <c r="F7" s="47" t="s">
        <v>3</v>
      </c>
      <c r="G7" s="45">
        <v>1</v>
      </c>
    </row>
    <row r="8" spans="1:7">
      <c r="A8" s="130" t="s">
        <v>131</v>
      </c>
      <c r="B8" s="48" t="s">
        <v>189</v>
      </c>
      <c r="C8" s="144" t="s">
        <v>190</v>
      </c>
      <c r="D8" s="47">
        <v>16</v>
      </c>
      <c r="E8" s="47">
        <v>10</v>
      </c>
      <c r="F8" s="47" t="s">
        <v>3</v>
      </c>
      <c r="G8" s="45">
        <v>1</v>
      </c>
    </row>
    <row r="11" spans="1:7">
      <c r="A11" s="48" t="s">
        <v>168</v>
      </c>
      <c r="B11" s="48" t="s">
        <v>198</v>
      </c>
      <c r="C11" s="144">
        <v>2103972649</v>
      </c>
      <c r="D11" s="47">
        <v>15</v>
      </c>
      <c r="E11" s="47">
        <v>3</v>
      </c>
      <c r="F11" s="47" t="s">
        <v>3</v>
      </c>
      <c r="G11" s="45">
        <v>2</v>
      </c>
    </row>
    <row r="12" spans="1:7">
      <c r="A12" s="44" t="s">
        <v>468</v>
      </c>
      <c r="B12" s="46" t="s">
        <v>456</v>
      </c>
      <c r="C12" s="144" t="s">
        <v>455</v>
      </c>
      <c r="D12" s="45">
        <v>15</v>
      </c>
      <c r="E12" s="45" t="s">
        <v>450</v>
      </c>
      <c r="F12" s="45" t="s">
        <v>3</v>
      </c>
      <c r="G12" s="45">
        <v>2</v>
      </c>
    </row>
    <row r="13" spans="1:7">
      <c r="A13" s="44" t="s">
        <v>468</v>
      </c>
      <c r="B13" s="46" t="s">
        <v>452</v>
      </c>
      <c r="C13" s="144" t="s">
        <v>451</v>
      </c>
      <c r="D13" s="45">
        <v>15</v>
      </c>
      <c r="E13" s="45" t="s">
        <v>391</v>
      </c>
      <c r="F13" s="45" t="s">
        <v>3</v>
      </c>
      <c r="G13" s="45">
        <v>2</v>
      </c>
    </row>
    <row r="14" spans="1:7">
      <c r="A14" s="130" t="s">
        <v>131</v>
      </c>
      <c r="B14" s="48" t="s">
        <v>195</v>
      </c>
      <c r="C14" s="144" t="s">
        <v>196</v>
      </c>
      <c r="D14" s="47">
        <v>17</v>
      </c>
      <c r="E14" s="47">
        <v>3</v>
      </c>
      <c r="F14" s="47" t="s">
        <v>3</v>
      </c>
      <c r="G14" s="45">
        <v>2</v>
      </c>
    </row>
    <row r="15" spans="1:7">
      <c r="A15" s="44" t="s">
        <v>387</v>
      </c>
      <c r="B15" s="44" t="s">
        <v>396</v>
      </c>
      <c r="C15" s="144">
        <v>2403972779</v>
      </c>
      <c r="D15" s="45">
        <v>15</v>
      </c>
      <c r="E15" s="47" t="s">
        <v>254</v>
      </c>
      <c r="F15" s="47" t="s">
        <v>3</v>
      </c>
      <c r="G15" s="45">
        <v>2</v>
      </c>
    </row>
    <row r="16" spans="1:7">
      <c r="A16" s="48" t="s">
        <v>168</v>
      </c>
      <c r="B16" s="48" t="s">
        <v>197</v>
      </c>
      <c r="C16" s="144"/>
      <c r="D16" s="47">
        <v>17</v>
      </c>
      <c r="E16" s="47">
        <v>2</v>
      </c>
      <c r="F16" s="47" t="s">
        <v>3</v>
      </c>
      <c r="G16" s="45">
        <v>2</v>
      </c>
    </row>
    <row r="19" spans="1:7" s="9" customFormat="1">
      <c r="A19" s="10" t="s">
        <v>637</v>
      </c>
      <c r="B19" s="10"/>
      <c r="C19" s="11"/>
      <c r="D19" s="10"/>
      <c r="E19" s="10"/>
      <c r="F19" s="10"/>
      <c r="G19" s="11"/>
    </row>
    <row r="27" spans="1:7">
      <c r="D27" s="2"/>
      <c r="E27" s="2"/>
      <c r="F27" s="2"/>
    </row>
    <row r="28" spans="1:7">
      <c r="D28" s="2"/>
      <c r="E28" s="2"/>
      <c r="F28" s="2"/>
    </row>
    <row r="29" spans="1:7">
      <c r="D29" s="2"/>
      <c r="E29" s="2"/>
      <c r="F29" s="2"/>
    </row>
    <row r="30" spans="1:7">
      <c r="D30" s="2"/>
      <c r="E30" s="2"/>
      <c r="F30" s="2"/>
    </row>
    <row r="31" spans="1:7">
      <c r="D31" s="2"/>
      <c r="E31" s="2"/>
      <c r="F31" s="2"/>
    </row>
    <row r="32" spans="1:7">
      <c r="D32" s="2"/>
      <c r="E32" s="2"/>
      <c r="F32" s="2"/>
    </row>
    <row r="33" spans="4:6">
      <c r="D33" s="2"/>
      <c r="E33" s="2"/>
      <c r="F33" s="2"/>
    </row>
    <row r="34" spans="4:6">
      <c r="D34" s="2"/>
      <c r="E34" s="2"/>
      <c r="F34" s="2"/>
    </row>
    <row r="35" spans="4:6">
      <c r="D35" s="2"/>
      <c r="E35" s="2"/>
      <c r="F35" s="2"/>
    </row>
    <row r="36" spans="4:6">
      <c r="D36" s="2"/>
      <c r="E36" s="2"/>
      <c r="F36" s="2"/>
    </row>
    <row r="37" spans="4:6">
      <c r="D37" s="2"/>
      <c r="E37" s="2"/>
      <c r="F37" s="2"/>
    </row>
    <row r="38" spans="4:6">
      <c r="D38" s="2"/>
      <c r="E38" s="2"/>
      <c r="F38" s="2"/>
    </row>
    <row r="39" spans="4:6">
      <c r="D39" s="2"/>
      <c r="E39" s="2"/>
      <c r="F39" s="2"/>
    </row>
    <row r="40" spans="4:6">
      <c r="D40" s="2"/>
      <c r="E40" s="2"/>
      <c r="F40" s="2"/>
    </row>
    <row r="41" spans="4:6">
      <c r="D41" s="2"/>
      <c r="E41" s="2"/>
      <c r="F41" s="2"/>
    </row>
    <row r="42" spans="4:6">
      <c r="D42" s="2"/>
      <c r="E42" s="2"/>
      <c r="F42" s="2"/>
    </row>
    <row r="43" spans="4:6">
      <c r="D43" s="2"/>
      <c r="E43" s="2"/>
      <c r="F43" s="2"/>
    </row>
    <row r="44" spans="4:6">
      <c r="D44" s="2"/>
      <c r="E44" s="2"/>
      <c r="F44" s="2"/>
    </row>
    <row r="45" spans="4:6">
      <c r="D45" s="2"/>
      <c r="E45" s="2"/>
      <c r="F45" s="2"/>
    </row>
    <row r="46" spans="4:6">
      <c r="D46" s="2"/>
      <c r="E46" s="2"/>
      <c r="F46" s="2"/>
    </row>
    <row r="47" spans="4:6">
      <c r="D47" s="2"/>
      <c r="E47" s="2"/>
      <c r="F47" s="2"/>
    </row>
    <row r="48" spans="4:6">
      <c r="D48" s="2"/>
      <c r="E48" s="2"/>
      <c r="F48" s="2"/>
    </row>
    <row r="49" spans="4:6">
      <c r="D49" s="2"/>
      <c r="E49" s="2"/>
      <c r="F49" s="2"/>
    </row>
    <row r="50" spans="4:6">
      <c r="D50" s="2"/>
      <c r="E50" s="2"/>
      <c r="F50" s="2"/>
    </row>
    <row r="51" spans="4:6">
      <c r="D51" s="2"/>
      <c r="E51" s="2"/>
      <c r="F51" s="2"/>
    </row>
    <row r="52" spans="4:6">
      <c r="D52" s="2"/>
      <c r="E52" s="2"/>
      <c r="F52" s="2"/>
    </row>
    <row r="53" spans="4:6">
      <c r="D53" s="2"/>
      <c r="E53" s="2"/>
      <c r="F53" s="2"/>
    </row>
    <row r="54" spans="4:6">
      <c r="D54" s="2"/>
      <c r="E54" s="2"/>
      <c r="F54" s="2"/>
    </row>
    <row r="55" spans="4:6">
      <c r="D55" s="2"/>
      <c r="E55" s="2"/>
      <c r="F55" s="2"/>
    </row>
    <row r="56" spans="4:6">
      <c r="D56" s="2"/>
      <c r="E56" s="2"/>
      <c r="F56" s="2"/>
    </row>
    <row r="57" spans="4:6">
      <c r="D57" s="2"/>
      <c r="E57" s="2"/>
      <c r="F57" s="2"/>
    </row>
    <row r="58" spans="4:6">
      <c r="D58" s="2"/>
      <c r="E58" s="2"/>
      <c r="F58" s="2"/>
    </row>
    <row r="59" spans="4:6">
      <c r="D59" s="2"/>
      <c r="E59" s="2"/>
      <c r="F59" s="2"/>
    </row>
    <row r="60" spans="4:6">
      <c r="D60" s="2"/>
      <c r="E60" s="2"/>
      <c r="F60" s="2"/>
    </row>
    <row r="61" spans="4:6">
      <c r="D61" s="2"/>
      <c r="E61" s="2"/>
      <c r="F61" s="2"/>
    </row>
    <row r="62" spans="4:6">
      <c r="D62" s="2"/>
      <c r="E62" s="2"/>
      <c r="F62" s="2"/>
    </row>
    <row r="63" spans="4:6">
      <c r="D63" s="2"/>
      <c r="E63" s="2"/>
      <c r="F63" s="2"/>
    </row>
    <row r="64" spans="4:6">
      <c r="D64" s="2"/>
      <c r="E64" s="2"/>
      <c r="F64" s="2"/>
    </row>
    <row r="65" spans="4:6">
      <c r="D65" s="2"/>
      <c r="E65" s="2"/>
      <c r="F65" s="2"/>
    </row>
    <row r="66" spans="4:6">
      <c r="D66" s="2"/>
      <c r="E66" s="2"/>
      <c r="F66" s="2"/>
    </row>
    <row r="67" spans="4:6">
      <c r="D67" s="2"/>
      <c r="E67" s="2"/>
      <c r="F67" s="2"/>
    </row>
    <row r="68" spans="4:6">
      <c r="D68" s="2"/>
      <c r="E68" s="2"/>
      <c r="F68" s="2"/>
    </row>
    <row r="69" spans="4:6">
      <c r="D69" s="2"/>
      <c r="E69" s="2"/>
      <c r="F69" s="2"/>
    </row>
    <row r="70" spans="4:6">
      <c r="D70" s="2"/>
      <c r="E70" s="2"/>
      <c r="F70" s="2"/>
    </row>
    <row r="71" spans="4:6">
      <c r="D71" s="2"/>
      <c r="E71" s="2"/>
      <c r="F71" s="2"/>
    </row>
    <row r="72" spans="4:6">
      <c r="D72" s="2"/>
      <c r="E72" s="2"/>
      <c r="F72" s="2"/>
    </row>
    <row r="73" spans="4:6">
      <c r="D73" s="2"/>
      <c r="E73" s="2"/>
      <c r="F73" s="2"/>
    </row>
    <row r="74" spans="4:6">
      <c r="D74" s="2"/>
      <c r="E74" s="2"/>
      <c r="F74" s="2"/>
    </row>
    <row r="75" spans="4:6">
      <c r="D75" s="2"/>
      <c r="E75" s="2"/>
      <c r="F75" s="2"/>
    </row>
    <row r="76" spans="4:6">
      <c r="D76" s="2"/>
      <c r="E76" s="2"/>
      <c r="F76" s="2"/>
    </row>
    <row r="77" spans="4:6">
      <c r="D77" s="2"/>
      <c r="E77" s="2"/>
      <c r="F77" s="2"/>
    </row>
    <row r="78" spans="4:6">
      <c r="D78" s="2"/>
      <c r="E78" s="2"/>
      <c r="F78" s="2"/>
    </row>
    <row r="79" spans="4:6">
      <c r="D79" s="2"/>
      <c r="E79" s="2"/>
      <c r="F79" s="2"/>
    </row>
    <row r="80" spans="4:6">
      <c r="D80" s="2"/>
      <c r="E80" s="2"/>
      <c r="F80" s="2"/>
    </row>
    <row r="81" spans="4:6">
      <c r="D81" s="2"/>
      <c r="E81" s="2"/>
      <c r="F81" s="2"/>
    </row>
    <row r="82" spans="4:6">
      <c r="D82" s="2"/>
      <c r="E82" s="2"/>
      <c r="F82" s="2"/>
    </row>
    <row r="83" spans="4:6">
      <c r="D83" s="2"/>
      <c r="E83" s="2"/>
      <c r="F83" s="2"/>
    </row>
    <row r="84" spans="4:6">
      <c r="D84" s="2"/>
      <c r="E84" s="2"/>
      <c r="F84" s="2"/>
    </row>
    <row r="85" spans="4:6">
      <c r="D85" s="2"/>
      <c r="E85" s="2"/>
      <c r="F85" s="2"/>
    </row>
    <row r="86" spans="4:6">
      <c r="D86" s="2"/>
      <c r="E86" s="2"/>
      <c r="F86" s="2"/>
    </row>
    <row r="87" spans="4:6">
      <c r="D87" s="2"/>
      <c r="E87" s="2"/>
      <c r="F87" s="2"/>
    </row>
    <row r="88" spans="4:6">
      <c r="D88" s="2"/>
      <c r="E88" s="2"/>
      <c r="F88" s="2"/>
    </row>
    <row r="89" spans="4:6">
      <c r="D89" s="2"/>
      <c r="E89" s="2"/>
      <c r="F89" s="2"/>
    </row>
    <row r="90" spans="4:6">
      <c r="D90" s="2"/>
      <c r="E90" s="2"/>
      <c r="F90" s="2"/>
    </row>
    <row r="91" spans="4:6">
      <c r="D91" s="2"/>
      <c r="E91" s="2"/>
      <c r="F91" s="2"/>
    </row>
    <row r="92" spans="4:6">
      <c r="D92" s="2"/>
      <c r="E92" s="2"/>
      <c r="F92" s="2"/>
    </row>
    <row r="93" spans="4:6">
      <c r="D93" s="2"/>
      <c r="E93" s="2"/>
      <c r="F93" s="2"/>
    </row>
    <row r="94" spans="4:6">
      <c r="D94" s="2"/>
      <c r="E94" s="2"/>
      <c r="F94" s="2"/>
    </row>
    <row r="95" spans="4:6">
      <c r="D95" s="2"/>
      <c r="E95" s="2"/>
      <c r="F95" s="2"/>
    </row>
    <row r="96" spans="4:6">
      <c r="D96" s="2"/>
      <c r="E96" s="2"/>
      <c r="F96" s="2"/>
    </row>
    <row r="97" spans="4:6">
      <c r="D97" s="2"/>
      <c r="E97" s="2"/>
      <c r="F97" s="2"/>
    </row>
    <row r="98" spans="4:6">
      <c r="D98" s="2"/>
      <c r="E98" s="2"/>
      <c r="F98" s="2"/>
    </row>
    <row r="99" spans="4:6">
      <c r="D99" s="2"/>
      <c r="E99" s="2"/>
      <c r="F99" s="2"/>
    </row>
    <row r="100" spans="4:6">
      <c r="D100" s="2"/>
      <c r="E100" s="2"/>
      <c r="F100" s="2"/>
    </row>
    <row r="101" spans="4:6">
      <c r="D101" s="2"/>
      <c r="E101" s="2"/>
      <c r="F101" s="2"/>
    </row>
    <row r="102" spans="4:6">
      <c r="D102" s="2"/>
      <c r="E102" s="2"/>
      <c r="F102" s="2"/>
    </row>
    <row r="103" spans="4:6">
      <c r="D103" s="2"/>
      <c r="E103" s="2"/>
      <c r="F103" s="2"/>
    </row>
    <row r="104" spans="4:6">
      <c r="D104" s="2"/>
      <c r="E104" s="2"/>
      <c r="F104" s="2"/>
    </row>
    <row r="105" spans="4:6">
      <c r="D105" s="2"/>
      <c r="E105" s="2"/>
      <c r="F105" s="2"/>
    </row>
    <row r="106" spans="4:6">
      <c r="D106" s="2"/>
      <c r="E106" s="2"/>
      <c r="F106" s="2"/>
    </row>
    <row r="107" spans="4:6">
      <c r="D107" s="2"/>
      <c r="E107" s="2"/>
      <c r="F107" s="2"/>
    </row>
    <row r="108" spans="4:6">
      <c r="D108" s="2"/>
      <c r="E108" s="2"/>
      <c r="F108" s="2"/>
    </row>
    <row r="109" spans="4:6">
      <c r="D109" s="2"/>
      <c r="E109" s="2"/>
      <c r="F109" s="2"/>
    </row>
    <row r="110" spans="4:6">
      <c r="D110" s="2"/>
      <c r="E110" s="2"/>
      <c r="F110" s="2"/>
    </row>
    <row r="111" spans="4:6">
      <c r="D111" s="2"/>
      <c r="E111" s="2"/>
      <c r="F111" s="2"/>
    </row>
    <row r="112" spans="4:6">
      <c r="D112" s="2"/>
      <c r="E112" s="2"/>
      <c r="F112" s="2"/>
    </row>
    <row r="113" spans="4:6">
      <c r="D113" s="2"/>
      <c r="E113" s="2"/>
      <c r="F113" s="2"/>
    </row>
    <row r="114" spans="4:6">
      <c r="D114" s="2"/>
      <c r="E114" s="2"/>
      <c r="F114" s="2"/>
    </row>
    <row r="115" spans="4:6">
      <c r="D115" s="2"/>
      <c r="E115" s="2"/>
      <c r="F115" s="2"/>
    </row>
    <row r="116" spans="4:6">
      <c r="D116" s="2"/>
      <c r="E116" s="2"/>
      <c r="F116" s="2"/>
    </row>
    <row r="117" spans="4:6">
      <c r="D117" s="2"/>
      <c r="E117" s="2"/>
      <c r="F117" s="2"/>
    </row>
    <row r="118" spans="4:6">
      <c r="D118" s="2"/>
      <c r="E118" s="2"/>
      <c r="F118" s="2"/>
    </row>
    <row r="119" spans="4:6">
      <c r="D119" s="2"/>
      <c r="E119" s="2"/>
      <c r="F119" s="2"/>
    </row>
    <row r="120" spans="4:6">
      <c r="D120" s="2"/>
      <c r="E120" s="2"/>
      <c r="F120" s="2"/>
    </row>
    <row r="121" spans="4:6">
      <c r="D121" s="2"/>
      <c r="E121" s="2"/>
      <c r="F121" s="2"/>
    </row>
    <row r="122" spans="4:6">
      <c r="D122" s="2"/>
      <c r="E122" s="2"/>
      <c r="F122" s="2"/>
    </row>
    <row r="123" spans="4:6">
      <c r="D123" s="2"/>
      <c r="E123" s="2"/>
      <c r="F123" s="2"/>
    </row>
    <row r="124" spans="4:6">
      <c r="D124" s="2"/>
      <c r="E124" s="2"/>
      <c r="F124" s="2"/>
    </row>
    <row r="125" spans="4:6">
      <c r="D125" s="2"/>
      <c r="E125" s="2"/>
      <c r="F125" s="2"/>
    </row>
    <row r="126" spans="4:6">
      <c r="D126" s="2"/>
      <c r="E126" s="2"/>
      <c r="F126" s="2"/>
    </row>
    <row r="127" spans="4:6">
      <c r="D127" s="2"/>
      <c r="E127" s="2"/>
      <c r="F127" s="2"/>
    </row>
    <row r="128" spans="4:6">
      <c r="D128" s="2"/>
      <c r="E128" s="2"/>
      <c r="F128" s="2"/>
    </row>
    <row r="129" spans="4:6">
      <c r="D129" s="2"/>
      <c r="E129" s="2"/>
      <c r="F129" s="2"/>
    </row>
    <row r="130" spans="4:6">
      <c r="D130" s="2"/>
      <c r="E130" s="2"/>
      <c r="F130" s="2"/>
    </row>
    <row r="131" spans="4:6">
      <c r="D131" s="2"/>
      <c r="E131" s="2"/>
      <c r="F131" s="2"/>
    </row>
    <row r="132" spans="4:6">
      <c r="D132" s="2"/>
      <c r="E132" s="2"/>
      <c r="F132" s="2"/>
    </row>
    <row r="133" spans="4:6">
      <c r="D133" s="2"/>
      <c r="E133" s="2"/>
      <c r="F133" s="2"/>
    </row>
    <row r="134" spans="4:6">
      <c r="D134" s="2"/>
      <c r="E134" s="2"/>
      <c r="F134" s="2"/>
    </row>
    <row r="135" spans="4:6">
      <c r="D135" s="2"/>
      <c r="E135" s="2"/>
      <c r="F135" s="2"/>
    </row>
    <row r="136" spans="4:6">
      <c r="D136" s="2"/>
      <c r="E136" s="2"/>
      <c r="F136" s="2"/>
    </row>
    <row r="137" spans="4:6">
      <c r="D137" s="2"/>
      <c r="E137" s="2"/>
      <c r="F137" s="2"/>
    </row>
    <row r="138" spans="4:6">
      <c r="D138" s="2"/>
      <c r="E138" s="2"/>
      <c r="F138" s="2"/>
    </row>
    <row r="139" spans="4:6">
      <c r="D139" s="2"/>
      <c r="E139" s="2"/>
      <c r="F139" s="2"/>
    </row>
    <row r="140" spans="4:6">
      <c r="D140" s="2"/>
      <c r="E140" s="2"/>
      <c r="F140" s="2"/>
    </row>
    <row r="141" spans="4:6">
      <c r="D141" s="2"/>
      <c r="E141" s="2"/>
      <c r="F141" s="2"/>
    </row>
    <row r="142" spans="4:6">
      <c r="D142" s="2"/>
      <c r="E142" s="2"/>
      <c r="F142" s="2"/>
    </row>
    <row r="143" spans="4:6">
      <c r="D143" s="2"/>
      <c r="E143" s="2"/>
      <c r="F143" s="2"/>
    </row>
    <row r="144" spans="4:6">
      <c r="D144" s="2"/>
      <c r="E144" s="2"/>
      <c r="F144" s="2"/>
    </row>
    <row r="145" spans="4:6">
      <c r="D145" s="2"/>
      <c r="E145" s="2"/>
      <c r="F145" s="2"/>
    </row>
    <row r="146" spans="4:6">
      <c r="D146" s="2"/>
      <c r="E146" s="2"/>
      <c r="F146" s="2"/>
    </row>
    <row r="147" spans="4:6">
      <c r="D147" s="2"/>
      <c r="E147" s="2"/>
      <c r="F147" s="2"/>
    </row>
    <row r="148" spans="4:6">
      <c r="D148" s="2"/>
      <c r="E148" s="2"/>
      <c r="F148" s="2"/>
    </row>
    <row r="149" spans="4:6">
      <c r="D149" s="2"/>
      <c r="E149" s="2"/>
      <c r="F149" s="2"/>
    </row>
    <row r="150" spans="4:6">
      <c r="D150" s="2"/>
      <c r="E150" s="2"/>
      <c r="F150" s="2"/>
    </row>
    <row r="151" spans="4:6">
      <c r="D151" s="2"/>
      <c r="E151" s="2"/>
      <c r="F151" s="2"/>
    </row>
    <row r="152" spans="4:6">
      <c r="D152" s="2"/>
      <c r="E152" s="2"/>
      <c r="F152" s="2"/>
    </row>
    <row r="153" spans="4:6">
      <c r="D153" s="2"/>
      <c r="E153" s="2"/>
      <c r="F153" s="2"/>
    </row>
    <row r="154" spans="4:6">
      <c r="D154" s="2"/>
      <c r="E154" s="2"/>
      <c r="F154" s="2"/>
    </row>
    <row r="155" spans="4:6">
      <c r="D155" s="2"/>
      <c r="E155" s="2"/>
      <c r="F155" s="2"/>
    </row>
    <row r="156" spans="4:6">
      <c r="D156" s="2"/>
      <c r="E156" s="2"/>
      <c r="F156" s="2"/>
    </row>
    <row r="157" spans="4:6">
      <c r="D157" s="2"/>
      <c r="E157" s="2"/>
      <c r="F157" s="2"/>
    </row>
    <row r="158" spans="4:6">
      <c r="D158" s="2"/>
      <c r="E158" s="2"/>
      <c r="F158" s="2"/>
    </row>
    <row r="159" spans="4:6">
      <c r="D159" s="2"/>
      <c r="E159" s="2"/>
      <c r="F159" s="2"/>
    </row>
    <row r="160" spans="4:6">
      <c r="D160" s="2"/>
      <c r="E160" s="2"/>
      <c r="F160" s="2"/>
    </row>
    <row r="161" spans="4:6">
      <c r="D161" s="2"/>
      <c r="E161" s="2"/>
      <c r="F161" s="2"/>
    </row>
    <row r="162" spans="4:6">
      <c r="D162" s="2"/>
      <c r="E162" s="2"/>
      <c r="F162" s="2"/>
    </row>
    <row r="163" spans="4:6">
      <c r="D163" s="2"/>
      <c r="E163" s="2"/>
      <c r="F163" s="2"/>
    </row>
    <row r="164" spans="4:6">
      <c r="D164" s="2"/>
      <c r="E164" s="2"/>
      <c r="F164" s="2"/>
    </row>
    <row r="165" spans="4:6">
      <c r="D165" s="2"/>
      <c r="E165" s="2"/>
      <c r="F165" s="2"/>
    </row>
    <row r="166" spans="4:6">
      <c r="D166" s="2"/>
      <c r="E166" s="2"/>
      <c r="F166" s="2"/>
    </row>
    <row r="167" spans="4:6">
      <c r="D167" s="2"/>
      <c r="E167" s="2"/>
      <c r="F167" s="2"/>
    </row>
    <row r="168" spans="4:6">
      <c r="D168" s="2"/>
      <c r="E168" s="2"/>
      <c r="F168" s="2"/>
    </row>
    <row r="169" spans="4:6">
      <c r="D169" s="2"/>
      <c r="E169" s="2"/>
      <c r="F169" s="2"/>
    </row>
    <row r="170" spans="4:6">
      <c r="D170" s="2"/>
      <c r="E170" s="2"/>
      <c r="F170" s="2"/>
    </row>
    <row r="171" spans="4:6">
      <c r="D171" s="2"/>
      <c r="E171" s="2"/>
      <c r="F171" s="2"/>
    </row>
    <row r="172" spans="4:6">
      <c r="D172" s="2"/>
      <c r="E172" s="2"/>
      <c r="F172" s="2"/>
    </row>
    <row r="173" spans="4:6">
      <c r="D173" s="2"/>
      <c r="E173" s="2"/>
      <c r="F173" s="2"/>
    </row>
    <row r="174" spans="4:6">
      <c r="D174" s="2"/>
      <c r="E174" s="2"/>
      <c r="F174" s="2"/>
    </row>
    <row r="175" spans="4:6">
      <c r="D175" s="2"/>
      <c r="E175" s="2"/>
      <c r="F175" s="2"/>
    </row>
    <row r="176" spans="4:6">
      <c r="D176" s="2"/>
      <c r="E176" s="2"/>
      <c r="F176" s="2"/>
    </row>
    <row r="177" spans="4:6">
      <c r="D177" s="2"/>
      <c r="E177" s="2"/>
      <c r="F177" s="2"/>
    </row>
    <row r="178" spans="4:6">
      <c r="D178" s="2"/>
      <c r="E178" s="2"/>
      <c r="F178" s="2"/>
    </row>
    <row r="179" spans="4:6">
      <c r="D179" s="2"/>
      <c r="E179" s="2"/>
      <c r="F179" s="2"/>
    </row>
    <row r="180" spans="4:6">
      <c r="D180" s="2"/>
      <c r="E180" s="2"/>
      <c r="F180" s="2"/>
    </row>
    <row r="181" spans="4:6">
      <c r="D181" s="2"/>
      <c r="E181" s="2"/>
      <c r="F181" s="2"/>
    </row>
    <row r="182" spans="4:6">
      <c r="D182" s="2"/>
      <c r="E182" s="2"/>
      <c r="F182" s="2"/>
    </row>
    <row r="183" spans="4:6">
      <c r="D183" s="2"/>
      <c r="E183" s="2"/>
      <c r="F183" s="2"/>
    </row>
    <row r="184" spans="4:6">
      <c r="D184" s="2"/>
      <c r="E184" s="2"/>
      <c r="F184" s="2"/>
    </row>
    <row r="185" spans="4:6">
      <c r="D185" s="2"/>
      <c r="E185" s="2"/>
      <c r="F185" s="2"/>
    </row>
    <row r="186" spans="4:6">
      <c r="D186" s="2"/>
      <c r="E186" s="2"/>
      <c r="F186" s="2"/>
    </row>
    <row r="187" spans="4:6">
      <c r="D187" s="2"/>
      <c r="E187" s="2"/>
      <c r="F187" s="2"/>
    </row>
    <row r="188" spans="4:6">
      <c r="D188" s="2"/>
      <c r="E188" s="2"/>
      <c r="F188" s="2"/>
    </row>
    <row r="189" spans="4:6">
      <c r="D189" s="2"/>
      <c r="E189" s="2"/>
      <c r="F189" s="2"/>
    </row>
    <row r="190" spans="4:6">
      <c r="D190" s="2"/>
      <c r="E190" s="2"/>
      <c r="F190" s="2"/>
    </row>
    <row r="191" spans="4:6">
      <c r="D191" s="2"/>
      <c r="E191" s="2"/>
      <c r="F191" s="2"/>
    </row>
    <row r="192" spans="4:6">
      <c r="D192" s="2"/>
      <c r="E192" s="2"/>
      <c r="F192" s="2"/>
    </row>
    <row r="193" spans="4:6">
      <c r="D193" s="2"/>
      <c r="E193" s="2"/>
      <c r="F193" s="2"/>
    </row>
    <row r="194" spans="4:6">
      <c r="D194" s="2"/>
      <c r="E194" s="2"/>
      <c r="F194" s="2"/>
    </row>
    <row r="195" spans="4:6">
      <c r="D195" s="2"/>
      <c r="E195" s="2"/>
      <c r="F195" s="2"/>
    </row>
    <row r="196" spans="4:6">
      <c r="D196" s="2"/>
      <c r="E196" s="2"/>
      <c r="F196" s="2"/>
    </row>
    <row r="197" spans="4:6">
      <c r="D197" s="2"/>
      <c r="E197" s="2"/>
      <c r="F197" s="2"/>
    </row>
    <row r="198" spans="4:6">
      <c r="D198" s="2"/>
      <c r="E198" s="2"/>
      <c r="F198" s="2"/>
    </row>
    <row r="199" spans="4:6">
      <c r="D199" s="2"/>
      <c r="E199" s="2"/>
      <c r="F199" s="2"/>
    </row>
    <row r="200" spans="4:6">
      <c r="D200" s="2"/>
      <c r="E200" s="2"/>
      <c r="F200" s="2"/>
    </row>
    <row r="201" spans="4:6">
      <c r="D201" s="2"/>
      <c r="E201" s="2"/>
      <c r="F201" s="2"/>
    </row>
    <row r="202" spans="4:6">
      <c r="D202" s="2"/>
      <c r="E202" s="2"/>
      <c r="F202" s="2"/>
    </row>
    <row r="203" spans="4:6">
      <c r="D203" s="2"/>
      <c r="E203" s="2"/>
      <c r="F203" s="2"/>
    </row>
    <row r="204" spans="4:6">
      <c r="D204" s="2"/>
      <c r="E204" s="2"/>
      <c r="F204" s="2"/>
    </row>
    <row r="205" spans="4:6">
      <c r="D205" s="2"/>
      <c r="E205" s="2"/>
      <c r="F205" s="2"/>
    </row>
    <row r="206" spans="4:6">
      <c r="D206" s="2"/>
      <c r="E206" s="2"/>
      <c r="F206" s="2"/>
    </row>
    <row r="207" spans="4:6">
      <c r="D207" s="2"/>
      <c r="E207" s="2"/>
      <c r="F207" s="2"/>
    </row>
    <row r="208" spans="4:6">
      <c r="D208" s="2"/>
      <c r="E208" s="2"/>
      <c r="F208" s="2"/>
    </row>
    <row r="209" spans="4:6">
      <c r="D209" s="2"/>
      <c r="E209" s="2"/>
      <c r="F209" s="2"/>
    </row>
    <row r="210" spans="4:6">
      <c r="D210" s="2"/>
      <c r="E210" s="2"/>
      <c r="F210" s="2"/>
    </row>
    <row r="211" spans="4:6">
      <c r="D211" s="2"/>
      <c r="E211" s="2"/>
      <c r="F211" s="2"/>
    </row>
    <row r="212" spans="4:6">
      <c r="D212" s="2"/>
      <c r="E212" s="2"/>
      <c r="F212" s="2"/>
    </row>
    <row r="213" spans="4:6">
      <c r="D213" s="2"/>
      <c r="E213" s="2"/>
      <c r="F213" s="2"/>
    </row>
    <row r="214" spans="4:6">
      <c r="D214" s="2"/>
      <c r="E214" s="2"/>
      <c r="F214" s="2"/>
    </row>
    <row r="215" spans="4:6">
      <c r="D215" s="2"/>
      <c r="E215" s="2"/>
      <c r="F215" s="2"/>
    </row>
    <row r="216" spans="4:6">
      <c r="D216" s="2"/>
      <c r="E216" s="2"/>
      <c r="F216" s="2"/>
    </row>
    <row r="217" spans="4:6">
      <c r="D217" s="2"/>
      <c r="E217" s="2"/>
      <c r="F217" s="2"/>
    </row>
    <row r="218" spans="4:6">
      <c r="D218" s="2"/>
      <c r="E218" s="2"/>
      <c r="F218" s="2"/>
    </row>
    <row r="219" spans="4:6">
      <c r="D219" s="2"/>
      <c r="E219" s="2"/>
      <c r="F219" s="2"/>
    </row>
    <row r="220" spans="4:6">
      <c r="D220" s="2"/>
      <c r="E220" s="2"/>
      <c r="F220" s="2"/>
    </row>
    <row r="221" spans="4:6">
      <c r="D221" s="2"/>
      <c r="E221" s="2"/>
      <c r="F221" s="2"/>
    </row>
    <row r="222" spans="4:6">
      <c r="D222" s="2"/>
      <c r="E222" s="2"/>
      <c r="F222" s="2"/>
    </row>
    <row r="223" spans="4:6">
      <c r="D223" s="2"/>
      <c r="E223" s="2"/>
      <c r="F223" s="2"/>
    </row>
    <row r="224" spans="4:6">
      <c r="D224" s="2"/>
      <c r="E224" s="2"/>
      <c r="F224" s="2"/>
    </row>
    <row r="225" spans="4:6">
      <c r="D225" s="2"/>
      <c r="E225" s="2"/>
      <c r="F225" s="2"/>
    </row>
    <row r="226" spans="4:6">
      <c r="D226" s="2"/>
      <c r="E226" s="2"/>
      <c r="F226" s="2"/>
    </row>
    <row r="227" spans="4:6">
      <c r="D227" s="2"/>
      <c r="E227" s="2"/>
      <c r="F227" s="2"/>
    </row>
    <row r="228" spans="4:6">
      <c r="D228" s="2"/>
      <c r="E228" s="2"/>
      <c r="F228" s="2"/>
    </row>
    <row r="229" spans="4:6">
      <c r="D229" s="2"/>
      <c r="E229" s="2"/>
      <c r="F229" s="2"/>
    </row>
    <row r="230" spans="4:6">
      <c r="D230" s="2"/>
      <c r="E230" s="2"/>
      <c r="F230" s="2"/>
    </row>
    <row r="231" spans="4:6">
      <c r="D231" s="2"/>
      <c r="E231" s="2"/>
      <c r="F231" s="2"/>
    </row>
    <row r="232" spans="4:6">
      <c r="D232" s="2"/>
      <c r="E232" s="2"/>
      <c r="F232" s="2"/>
    </row>
    <row r="233" spans="4:6">
      <c r="D233" s="2"/>
      <c r="E233" s="2"/>
      <c r="F233" s="2"/>
    </row>
    <row r="234" spans="4:6">
      <c r="D234" s="2"/>
      <c r="E234" s="2"/>
      <c r="F234" s="2"/>
    </row>
    <row r="235" spans="4:6">
      <c r="D235" s="2"/>
      <c r="E235" s="2"/>
      <c r="F235" s="2"/>
    </row>
    <row r="236" spans="4:6">
      <c r="D236" s="2"/>
      <c r="E236" s="2"/>
      <c r="F236" s="2"/>
    </row>
    <row r="237" spans="4:6">
      <c r="D237" s="2"/>
      <c r="E237" s="2"/>
      <c r="F237" s="2"/>
    </row>
    <row r="238" spans="4:6">
      <c r="D238" s="2"/>
      <c r="E238" s="2"/>
      <c r="F238" s="2"/>
    </row>
    <row r="239" spans="4:6">
      <c r="D239" s="2"/>
      <c r="E239" s="2"/>
      <c r="F239" s="2"/>
    </row>
    <row r="240" spans="4:6">
      <c r="D240" s="2"/>
      <c r="E240" s="2"/>
      <c r="F240" s="2"/>
    </row>
    <row r="241" spans="4:6">
      <c r="D241" s="2"/>
      <c r="E241" s="2"/>
      <c r="F241" s="2"/>
    </row>
    <row r="242" spans="4:6">
      <c r="D242" s="2"/>
      <c r="E242" s="2"/>
      <c r="F242" s="2"/>
    </row>
    <row r="243" spans="4:6">
      <c r="D243" s="2"/>
      <c r="E243" s="2"/>
      <c r="F243" s="2"/>
    </row>
    <row r="244" spans="4:6">
      <c r="D244" s="2"/>
      <c r="E244" s="2"/>
      <c r="F244" s="2"/>
    </row>
    <row r="245" spans="4:6">
      <c r="D245" s="2"/>
      <c r="E245" s="2"/>
      <c r="F245" s="2"/>
    </row>
    <row r="246" spans="4:6">
      <c r="D246" s="2"/>
      <c r="E246" s="2"/>
      <c r="F246" s="2"/>
    </row>
    <row r="247" spans="4:6">
      <c r="D247" s="2"/>
      <c r="E247" s="2"/>
      <c r="F247" s="2"/>
    </row>
    <row r="248" spans="4:6">
      <c r="D248" s="2"/>
      <c r="E248" s="2"/>
      <c r="F248" s="2"/>
    </row>
    <row r="249" spans="4:6">
      <c r="D249" s="2"/>
      <c r="E249" s="2"/>
      <c r="F249" s="2"/>
    </row>
    <row r="250" spans="4:6">
      <c r="D250" s="2"/>
      <c r="E250" s="2"/>
      <c r="F250" s="2"/>
    </row>
    <row r="251" spans="4:6">
      <c r="D251" s="2"/>
      <c r="E251" s="2"/>
      <c r="F251" s="2"/>
    </row>
    <row r="252" spans="4:6">
      <c r="D252" s="2"/>
      <c r="E252" s="2"/>
      <c r="F252" s="2"/>
    </row>
    <row r="253" spans="4:6">
      <c r="D253" s="2"/>
      <c r="E253" s="2"/>
      <c r="F253" s="2"/>
    </row>
    <row r="254" spans="4:6">
      <c r="D254" s="2"/>
      <c r="E254" s="2"/>
      <c r="F254" s="2"/>
    </row>
    <row r="255" spans="4:6">
      <c r="D255" s="2"/>
      <c r="E255" s="2"/>
      <c r="F255" s="2"/>
    </row>
    <row r="256" spans="4:6">
      <c r="D256" s="2"/>
      <c r="E256" s="2"/>
      <c r="F256" s="2"/>
    </row>
    <row r="257" spans="4:6">
      <c r="D257" s="2"/>
      <c r="E257" s="2"/>
      <c r="F257" s="2"/>
    </row>
    <row r="258" spans="4:6">
      <c r="D258" s="2"/>
      <c r="E258" s="2"/>
      <c r="F258" s="2"/>
    </row>
    <row r="259" spans="4:6">
      <c r="D259" s="2"/>
      <c r="E259" s="2"/>
      <c r="F259" s="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47"/>
  <sheetViews>
    <sheetView showGridLines="0" zoomScale="80" zoomScaleNormal="80" workbookViewId="0">
      <selection activeCell="K43" sqref="K43"/>
    </sheetView>
  </sheetViews>
  <sheetFormatPr defaultRowHeight="12.75"/>
  <cols>
    <col min="1" max="1" width="11" customWidth="1"/>
    <col min="2" max="2" width="27" customWidth="1"/>
    <col min="3" max="3" width="12.625" style="136" customWidth="1"/>
    <col min="4" max="4" width="7.25" customWidth="1"/>
    <col min="6" max="6" width="2.875" hidden="1" customWidth="1"/>
    <col min="7" max="7" width="7.5" style="2" customWidth="1"/>
    <col min="12" max="14" width="0" hidden="1" customWidth="1"/>
  </cols>
  <sheetData>
    <row r="1" spans="1:14" s="256" customFormat="1" ht="15">
      <c r="A1" s="256" t="s">
        <v>635</v>
      </c>
      <c r="C1" s="257"/>
      <c r="G1" s="257"/>
    </row>
    <row r="2" spans="1:14" ht="30" customHeight="1">
      <c r="A2" s="230" t="s">
        <v>102</v>
      </c>
      <c r="E2" s="230" t="s">
        <v>603</v>
      </c>
    </row>
    <row r="4" spans="1:14">
      <c r="A4" s="10" t="s">
        <v>602</v>
      </c>
      <c r="B4" s="10" t="s">
        <v>322</v>
      </c>
      <c r="C4" s="134" t="s">
        <v>321</v>
      </c>
      <c r="D4" s="11" t="s">
        <v>320</v>
      </c>
      <c r="E4" s="11" t="s">
        <v>319</v>
      </c>
      <c r="F4" s="11" t="s">
        <v>46</v>
      </c>
      <c r="G4" s="11" t="s">
        <v>480</v>
      </c>
    </row>
    <row r="5" spans="1:14">
      <c r="A5" s="44" t="s">
        <v>59</v>
      </c>
      <c r="B5" s="44" t="s">
        <v>305</v>
      </c>
      <c r="C5" s="48"/>
      <c r="D5" s="45">
        <v>22</v>
      </c>
      <c r="E5" s="47" t="s">
        <v>304</v>
      </c>
      <c r="F5" s="47" t="s">
        <v>3</v>
      </c>
      <c r="G5" s="47">
        <v>1</v>
      </c>
    </row>
    <row r="6" spans="1:14">
      <c r="A6" s="44" t="s">
        <v>220</v>
      </c>
      <c r="B6" s="46" t="s">
        <v>221</v>
      </c>
      <c r="C6" s="135" t="s">
        <v>222</v>
      </c>
      <c r="D6" s="45">
        <v>19</v>
      </c>
      <c r="E6" s="45" t="s">
        <v>223</v>
      </c>
      <c r="F6" s="47" t="s">
        <v>3</v>
      </c>
      <c r="G6" s="47">
        <v>1</v>
      </c>
      <c r="L6" s="1" t="s">
        <v>385</v>
      </c>
      <c r="N6">
        <f ca="1">RAND()</f>
        <v>0.24566647676461262</v>
      </c>
    </row>
    <row r="7" spans="1:14">
      <c r="A7" s="46" t="s">
        <v>59</v>
      </c>
      <c r="B7" s="46" t="s">
        <v>557</v>
      </c>
      <c r="C7" s="144"/>
      <c r="D7" s="45">
        <v>42</v>
      </c>
      <c r="E7" s="45" t="s">
        <v>314</v>
      </c>
      <c r="F7" s="47" t="s">
        <v>3</v>
      </c>
      <c r="G7" s="45">
        <v>1</v>
      </c>
    </row>
    <row r="8" spans="1:14">
      <c r="A8" s="44" t="s">
        <v>468</v>
      </c>
      <c r="B8" s="46" t="s">
        <v>460</v>
      </c>
      <c r="C8" s="135" t="s">
        <v>459</v>
      </c>
      <c r="D8" s="45">
        <v>30</v>
      </c>
      <c r="E8" s="45" t="s">
        <v>423</v>
      </c>
      <c r="F8" s="47" t="s">
        <v>3</v>
      </c>
      <c r="G8" s="47">
        <v>1</v>
      </c>
    </row>
    <row r="9" spans="1:14">
      <c r="A9" s="44" t="s">
        <v>468</v>
      </c>
      <c r="B9" s="46" t="s">
        <v>462</v>
      </c>
      <c r="C9" s="135" t="s">
        <v>461</v>
      </c>
      <c r="D9" s="45">
        <v>38</v>
      </c>
      <c r="E9" s="45" t="s">
        <v>423</v>
      </c>
      <c r="F9" s="47" t="s">
        <v>3</v>
      </c>
      <c r="G9" s="47">
        <v>1</v>
      </c>
    </row>
    <row r="10" spans="1:14">
      <c r="A10" s="46" t="s">
        <v>59</v>
      </c>
      <c r="B10" s="46" t="s">
        <v>558</v>
      </c>
      <c r="C10" s="144" t="s">
        <v>559</v>
      </c>
      <c r="D10" s="45">
        <v>48</v>
      </c>
      <c r="E10" s="45" t="s">
        <v>78</v>
      </c>
      <c r="F10" s="47" t="s">
        <v>3</v>
      </c>
      <c r="G10" s="45">
        <v>1</v>
      </c>
      <c r="L10" s="1" t="s">
        <v>383</v>
      </c>
      <c r="N10">
        <v>8</v>
      </c>
    </row>
    <row r="11" spans="1:14" ht="14.25">
      <c r="A11" s="130" t="s">
        <v>131</v>
      </c>
      <c r="B11" s="48" t="s">
        <v>199</v>
      </c>
      <c r="C11" s="131">
        <v>201892079</v>
      </c>
      <c r="D11" s="47">
        <v>23</v>
      </c>
      <c r="E11" s="47">
        <v>10</v>
      </c>
      <c r="F11" s="47" t="s">
        <v>3</v>
      </c>
      <c r="G11" s="47">
        <v>1</v>
      </c>
    </row>
    <row r="13" spans="1:14">
      <c r="A13" s="44" t="s">
        <v>59</v>
      </c>
      <c r="B13" s="44" t="s">
        <v>302</v>
      </c>
      <c r="C13" s="48"/>
      <c r="D13" s="45"/>
      <c r="E13" s="47" t="s">
        <v>304</v>
      </c>
      <c r="F13" s="45" t="s">
        <v>3</v>
      </c>
      <c r="G13" s="45">
        <v>2</v>
      </c>
      <c r="L13" s="1" t="s">
        <v>384</v>
      </c>
      <c r="N13">
        <v>12</v>
      </c>
    </row>
    <row r="14" spans="1:14">
      <c r="A14" s="44" t="s">
        <v>468</v>
      </c>
      <c r="B14" s="46" t="s">
        <v>464</v>
      </c>
      <c r="C14" s="135" t="s">
        <v>463</v>
      </c>
      <c r="D14" s="45">
        <v>38</v>
      </c>
      <c r="E14" s="45" t="s">
        <v>423</v>
      </c>
      <c r="F14" s="45" t="s">
        <v>3</v>
      </c>
      <c r="G14" s="45">
        <v>2</v>
      </c>
    </row>
    <row r="15" spans="1:14">
      <c r="A15" s="44" t="s">
        <v>59</v>
      </c>
      <c r="B15" s="44" t="s">
        <v>303</v>
      </c>
      <c r="C15" s="48"/>
      <c r="D15" s="45">
        <v>22</v>
      </c>
      <c r="E15" s="47" t="s">
        <v>304</v>
      </c>
      <c r="F15" s="45" t="s">
        <v>3</v>
      </c>
      <c r="G15" s="45">
        <v>2</v>
      </c>
    </row>
    <row r="16" spans="1:14">
      <c r="A16" s="44" t="s">
        <v>59</v>
      </c>
      <c r="B16" s="44" t="s">
        <v>313</v>
      </c>
      <c r="C16" s="135">
        <v>180771</v>
      </c>
      <c r="D16" s="45">
        <v>40</v>
      </c>
      <c r="E16" s="47" t="s">
        <v>314</v>
      </c>
      <c r="F16" s="45" t="s">
        <v>3</v>
      </c>
      <c r="G16" s="45">
        <v>2</v>
      </c>
      <c r="L16" s="1" t="s">
        <v>386</v>
      </c>
      <c r="N16">
        <f ca="1">+INT(N6*(N13-N10+1)+N10)</f>
        <v>9</v>
      </c>
    </row>
    <row r="17" spans="1:10">
      <c r="A17" s="44" t="s">
        <v>220</v>
      </c>
      <c r="B17" s="44" t="s">
        <v>218</v>
      </c>
      <c r="C17" s="48" t="s">
        <v>219</v>
      </c>
      <c r="D17" s="45">
        <v>35</v>
      </c>
      <c r="E17" s="47" t="s">
        <v>217</v>
      </c>
      <c r="F17" s="45" t="s">
        <v>3</v>
      </c>
      <c r="G17" s="45">
        <v>2</v>
      </c>
    </row>
    <row r="18" spans="1:10">
      <c r="D18" s="2"/>
      <c r="E18" s="2"/>
      <c r="F18" s="2"/>
    </row>
    <row r="19" spans="1:10">
      <c r="A19" s="44" t="s">
        <v>468</v>
      </c>
      <c r="B19" s="46" t="s">
        <v>466</v>
      </c>
      <c r="C19" s="135" t="s">
        <v>465</v>
      </c>
      <c r="D19" s="45">
        <v>47</v>
      </c>
      <c r="E19" s="45" t="s">
        <v>412</v>
      </c>
      <c r="F19" s="47" t="s">
        <v>3</v>
      </c>
      <c r="G19" s="45">
        <v>3</v>
      </c>
      <c r="H19" s="2"/>
      <c r="I19" s="2"/>
      <c r="J19" s="2"/>
    </row>
    <row r="20" spans="1:10">
      <c r="A20" s="44" t="s">
        <v>59</v>
      </c>
      <c r="B20" s="44" t="s">
        <v>357</v>
      </c>
      <c r="C20" s="48"/>
      <c r="D20" s="45"/>
      <c r="E20" s="47" t="s">
        <v>358</v>
      </c>
      <c r="F20" s="45" t="s">
        <v>3</v>
      </c>
      <c r="G20" s="45">
        <v>3</v>
      </c>
    </row>
    <row r="21" spans="1:10">
      <c r="A21" s="44" t="s">
        <v>65</v>
      </c>
      <c r="B21" s="46" t="s">
        <v>69</v>
      </c>
      <c r="C21" s="135" t="s">
        <v>70</v>
      </c>
      <c r="D21" s="45">
        <v>21</v>
      </c>
      <c r="E21" s="45" t="s">
        <v>12</v>
      </c>
      <c r="F21" s="45" t="s">
        <v>3</v>
      </c>
      <c r="G21" s="45">
        <v>3</v>
      </c>
    </row>
    <row r="22" spans="1:10">
      <c r="A22" s="44" t="s">
        <v>59</v>
      </c>
      <c r="B22" s="44" t="s">
        <v>309</v>
      </c>
      <c r="C22" s="135"/>
      <c r="D22" s="45"/>
      <c r="E22" s="47" t="s">
        <v>311</v>
      </c>
      <c r="F22" s="45" t="s">
        <v>3</v>
      </c>
      <c r="G22" s="45">
        <v>3</v>
      </c>
    </row>
    <row r="23" spans="1:10">
      <c r="A23" s="44" t="s">
        <v>378</v>
      </c>
      <c r="B23" s="46" t="s">
        <v>397</v>
      </c>
      <c r="C23" s="135"/>
      <c r="D23" s="45">
        <v>30</v>
      </c>
      <c r="E23" s="47" t="s">
        <v>331</v>
      </c>
      <c r="F23" s="132" t="s">
        <v>3</v>
      </c>
      <c r="G23" s="45">
        <v>3</v>
      </c>
    </row>
    <row r="26" spans="1:10">
      <c r="A26" s="130" t="s">
        <v>131</v>
      </c>
      <c r="B26" s="48" t="s">
        <v>200</v>
      </c>
      <c r="C26" s="48"/>
      <c r="D26" s="47">
        <v>39</v>
      </c>
      <c r="E26" s="47">
        <v>4</v>
      </c>
      <c r="F26" s="47" t="s">
        <v>3</v>
      </c>
      <c r="G26" s="45">
        <v>4</v>
      </c>
    </row>
    <row r="27" spans="1:10">
      <c r="A27" s="130" t="s">
        <v>131</v>
      </c>
      <c r="B27" s="48" t="s">
        <v>201</v>
      </c>
      <c r="C27" s="48" t="s">
        <v>202</v>
      </c>
      <c r="D27" s="47">
        <v>41</v>
      </c>
      <c r="E27" s="47">
        <v>3</v>
      </c>
      <c r="F27" s="47" t="s">
        <v>3</v>
      </c>
      <c r="G27" s="45">
        <v>4</v>
      </c>
    </row>
    <row r="28" spans="1:10">
      <c r="A28" s="44" t="s">
        <v>59</v>
      </c>
      <c r="B28" s="44" t="s">
        <v>308</v>
      </c>
      <c r="C28" s="135"/>
      <c r="D28" s="45"/>
      <c r="E28" s="47" t="s">
        <v>311</v>
      </c>
      <c r="F28" s="47" t="s">
        <v>3</v>
      </c>
      <c r="G28" s="45">
        <v>4</v>
      </c>
    </row>
    <row r="29" spans="1:10">
      <c r="A29" s="44" t="s">
        <v>220</v>
      </c>
      <c r="B29" s="44" t="s">
        <v>229</v>
      </c>
      <c r="C29" s="135" t="s">
        <v>230</v>
      </c>
      <c r="D29" s="45">
        <v>23</v>
      </c>
      <c r="E29" s="47" t="s">
        <v>231</v>
      </c>
      <c r="F29" s="47" t="s">
        <v>3</v>
      </c>
      <c r="G29" s="45">
        <v>4</v>
      </c>
    </row>
    <row r="31" spans="1:10">
      <c r="A31" s="44" t="s">
        <v>65</v>
      </c>
      <c r="B31" s="46" t="s">
        <v>67</v>
      </c>
      <c r="C31" s="135">
        <v>271195</v>
      </c>
      <c r="D31" s="45">
        <v>16</v>
      </c>
      <c r="E31" s="45" t="s">
        <v>68</v>
      </c>
      <c r="F31" s="45" t="s">
        <v>3</v>
      </c>
      <c r="G31" s="45">
        <v>5</v>
      </c>
    </row>
    <row r="32" spans="1:10">
      <c r="A32" s="44" t="s">
        <v>59</v>
      </c>
      <c r="B32" s="44" t="s">
        <v>306</v>
      </c>
      <c r="C32" s="135"/>
      <c r="D32" s="45">
        <v>42</v>
      </c>
      <c r="E32" s="47" t="s">
        <v>310</v>
      </c>
      <c r="F32" s="45" t="s">
        <v>3</v>
      </c>
      <c r="G32" s="45">
        <v>5</v>
      </c>
    </row>
    <row r="33" spans="1:10">
      <c r="A33" s="46" t="s">
        <v>104</v>
      </c>
      <c r="B33" s="46" t="s">
        <v>130</v>
      </c>
      <c r="C33" s="135"/>
      <c r="D33" s="45">
        <v>18</v>
      </c>
      <c r="E33" s="47" t="s">
        <v>68</v>
      </c>
      <c r="F33" s="45" t="s">
        <v>110</v>
      </c>
      <c r="G33" s="45">
        <v>5</v>
      </c>
    </row>
    <row r="34" spans="1:10">
      <c r="A34" s="44" t="s">
        <v>378</v>
      </c>
      <c r="B34" s="44" t="s">
        <v>399</v>
      </c>
      <c r="C34" s="135"/>
      <c r="D34" s="45">
        <v>21</v>
      </c>
      <c r="E34" s="132" t="s">
        <v>68</v>
      </c>
      <c r="F34" s="132" t="s">
        <v>3</v>
      </c>
      <c r="G34" s="45">
        <v>5</v>
      </c>
    </row>
    <row r="36" spans="1:10">
      <c r="A36" s="44" t="s">
        <v>59</v>
      </c>
      <c r="B36" s="44" t="s">
        <v>312</v>
      </c>
      <c r="C36" s="135"/>
      <c r="D36" s="45"/>
      <c r="E36" s="47" t="s">
        <v>310</v>
      </c>
      <c r="F36" s="45" t="s">
        <v>3</v>
      </c>
      <c r="G36" s="45">
        <v>6</v>
      </c>
    </row>
    <row r="37" spans="1:10">
      <c r="A37" s="44" t="s">
        <v>59</v>
      </c>
      <c r="B37" s="44" t="s">
        <v>307</v>
      </c>
      <c r="C37" s="135"/>
      <c r="D37" s="45"/>
      <c r="E37" s="47" t="s">
        <v>68</v>
      </c>
      <c r="F37" s="45" t="s">
        <v>3</v>
      </c>
      <c r="G37" s="45">
        <v>6</v>
      </c>
    </row>
    <row r="38" spans="1:10">
      <c r="A38" s="44" t="s">
        <v>65</v>
      </c>
      <c r="B38" s="46" t="s">
        <v>71</v>
      </c>
      <c r="C38" s="135">
        <v>190187</v>
      </c>
      <c r="D38" s="45">
        <v>25</v>
      </c>
      <c r="E38" s="45" t="s">
        <v>68</v>
      </c>
      <c r="F38" s="45" t="s">
        <v>3</v>
      </c>
      <c r="G38" s="45">
        <v>6</v>
      </c>
    </row>
    <row r="39" spans="1:10" ht="12" customHeight="1">
      <c r="A39" s="130" t="s">
        <v>131</v>
      </c>
      <c r="B39" s="130" t="s">
        <v>188</v>
      </c>
      <c r="C39" s="130">
        <v>1710943649</v>
      </c>
      <c r="D39" s="133">
        <v>17</v>
      </c>
      <c r="E39" s="133" t="s">
        <v>68</v>
      </c>
      <c r="F39" s="47" t="s">
        <v>3</v>
      </c>
      <c r="G39" s="45">
        <v>6</v>
      </c>
    </row>
    <row r="40" spans="1:10">
      <c r="A40" s="44" t="s">
        <v>378</v>
      </c>
      <c r="B40" s="44" t="s">
        <v>379</v>
      </c>
      <c r="C40" s="135"/>
      <c r="D40" s="45">
        <v>40</v>
      </c>
      <c r="E40" s="47" t="s">
        <v>62</v>
      </c>
      <c r="F40" s="47" t="s">
        <v>3</v>
      </c>
      <c r="G40" s="45">
        <v>6</v>
      </c>
      <c r="I40" s="2"/>
      <c r="J40" s="2"/>
    </row>
    <row r="41" spans="1:10">
      <c r="A41" s="44" t="s">
        <v>468</v>
      </c>
      <c r="B41" s="46" t="s">
        <v>467</v>
      </c>
      <c r="C41" s="48" t="s">
        <v>469</v>
      </c>
      <c r="D41" s="45">
        <v>31</v>
      </c>
      <c r="E41" s="45" t="s">
        <v>68</v>
      </c>
      <c r="F41" s="47" t="s">
        <v>3</v>
      </c>
      <c r="G41" s="45">
        <v>6</v>
      </c>
      <c r="H41" s="2"/>
    </row>
    <row r="42" spans="1:10">
      <c r="A42" s="44" t="s">
        <v>468</v>
      </c>
      <c r="B42" s="46" t="s">
        <v>458</v>
      </c>
      <c r="C42" s="135" t="s">
        <v>457</v>
      </c>
      <c r="D42" s="45">
        <v>42</v>
      </c>
      <c r="E42" s="45" t="s">
        <v>62</v>
      </c>
      <c r="F42" s="47" t="s">
        <v>3</v>
      </c>
      <c r="G42" s="45">
        <v>6</v>
      </c>
    </row>
    <row r="43" spans="1:10">
      <c r="A43" s="130" t="s">
        <v>131</v>
      </c>
      <c r="B43" s="48" t="s">
        <v>193</v>
      </c>
      <c r="C43" s="144">
        <v>1812953099</v>
      </c>
      <c r="D43" s="47">
        <v>16</v>
      </c>
      <c r="E43" s="47" t="s">
        <v>194</v>
      </c>
      <c r="F43" s="47" t="s">
        <v>3</v>
      </c>
      <c r="G43" s="45">
        <v>6</v>
      </c>
    </row>
    <row r="46" spans="1:10" s="9" customFormat="1">
      <c r="A46" s="10" t="s">
        <v>638</v>
      </c>
      <c r="B46" s="10"/>
      <c r="C46" s="11"/>
      <c r="D46" s="10"/>
      <c r="E46" s="10"/>
      <c r="F46" s="10"/>
      <c r="G46" s="11"/>
    </row>
    <row r="47" spans="1:10">
      <c r="A47" s="10" t="s">
        <v>639</v>
      </c>
      <c r="B47" s="228"/>
      <c r="C47" s="258"/>
      <c r="D47" s="228"/>
      <c r="E47" s="255"/>
      <c r="F47" s="228"/>
      <c r="G47" s="255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76"/>
  <sheetViews>
    <sheetView showGridLines="0" topLeftCell="A100" zoomScaleNormal="100" workbookViewId="0">
      <selection activeCell="J108" sqref="J108"/>
    </sheetView>
  </sheetViews>
  <sheetFormatPr defaultRowHeight="12.75"/>
  <cols>
    <col min="1" max="1" width="18.5" customWidth="1"/>
    <col min="2" max="2" width="26.625" customWidth="1"/>
    <col min="3" max="3" width="12.125" style="14" bestFit="1" customWidth="1"/>
    <col min="5" max="5" width="10.5" customWidth="1"/>
  </cols>
  <sheetData>
    <row r="1" spans="1:8" ht="22.5">
      <c r="A1" s="211" t="s">
        <v>609</v>
      </c>
      <c r="G1" s="237" t="s">
        <v>607</v>
      </c>
    </row>
    <row r="2" spans="1:8">
      <c r="A2" s="10" t="s">
        <v>602</v>
      </c>
      <c r="B2" s="10" t="s">
        <v>322</v>
      </c>
      <c r="C2" s="152" t="s">
        <v>321</v>
      </c>
      <c r="D2" s="11" t="s">
        <v>320</v>
      </c>
      <c r="E2" s="11" t="s">
        <v>319</v>
      </c>
      <c r="F2" s="11" t="s">
        <v>318</v>
      </c>
      <c r="G2" s="11" t="s">
        <v>317</v>
      </c>
      <c r="H2" s="11" t="s">
        <v>47</v>
      </c>
    </row>
    <row r="3" spans="1:8" ht="12" customHeight="1"/>
    <row r="4" spans="1:8">
      <c r="F4" s="18" t="s">
        <v>482</v>
      </c>
      <c r="G4" s="18" t="s">
        <v>485</v>
      </c>
      <c r="H4" s="18" t="s">
        <v>488</v>
      </c>
    </row>
    <row r="5" spans="1:8">
      <c r="A5" s="25" t="s">
        <v>45</v>
      </c>
      <c r="B5" s="25" t="s">
        <v>21</v>
      </c>
      <c r="C5" s="157" t="s">
        <v>32</v>
      </c>
      <c r="D5" s="27">
        <v>12</v>
      </c>
      <c r="E5" s="27" t="s">
        <v>40</v>
      </c>
      <c r="F5" s="27">
        <v>146</v>
      </c>
      <c r="G5" s="27">
        <v>35</v>
      </c>
      <c r="H5" s="26" t="s">
        <v>3</v>
      </c>
    </row>
    <row r="6" spans="1:8">
      <c r="A6" s="74" t="s">
        <v>131</v>
      </c>
      <c r="B6" s="75" t="s">
        <v>160</v>
      </c>
      <c r="C6" s="158" t="s">
        <v>161</v>
      </c>
      <c r="D6" s="26">
        <v>12</v>
      </c>
      <c r="E6" s="26">
        <v>3</v>
      </c>
      <c r="F6" s="26">
        <v>148</v>
      </c>
      <c r="G6" s="27">
        <v>38</v>
      </c>
      <c r="H6" s="26" t="s">
        <v>3</v>
      </c>
    </row>
    <row r="7" spans="1:8">
      <c r="A7" s="37" t="s">
        <v>468</v>
      </c>
      <c r="B7" s="25" t="s">
        <v>447</v>
      </c>
      <c r="C7" s="158" t="s">
        <v>446</v>
      </c>
      <c r="D7" s="27">
        <v>13</v>
      </c>
      <c r="E7" s="27" t="s">
        <v>423</v>
      </c>
      <c r="F7" s="27">
        <v>137</v>
      </c>
      <c r="G7" s="27">
        <v>35</v>
      </c>
      <c r="H7" s="27" t="s">
        <v>3</v>
      </c>
    </row>
    <row r="8" spans="1:8">
      <c r="A8" s="37" t="s">
        <v>209</v>
      </c>
      <c r="B8" s="37" t="s">
        <v>374</v>
      </c>
      <c r="C8" s="158"/>
      <c r="D8" s="27">
        <v>13</v>
      </c>
      <c r="E8" s="26" t="s">
        <v>78</v>
      </c>
      <c r="F8" s="26">
        <v>145</v>
      </c>
      <c r="G8" s="27">
        <v>30</v>
      </c>
      <c r="H8" s="26" t="s">
        <v>3</v>
      </c>
    </row>
    <row r="9" spans="1:8">
      <c r="A9" s="154"/>
      <c r="B9" s="155"/>
      <c r="C9" s="156"/>
      <c r="D9" s="34"/>
      <c r="E9" s="34"/>
      <c r="F9" s="34"/>
      <c r="G9" s="34"/>
      <c r="H9" s="34"/>
    </row>
    <row r="10" spans="1:8">
      <c r="F10" s="18" t="s">
        <v>482</v>
      </c>
      <c r="G10" s="18">
        <v>-40</v>
      </c>
      <c r="H10" s="18" t="s">
        <v>487</v>
      </c>
    </row>
    <row r="11" spans="1:8">
      <c r="A11" s="25" t="s">
        <v>104</v>
      </c>
      <c r="B11" s="25" t="s">
        <v>125</v>
      </c>
      <c r="C11" s="158">
        <v>2601003940</v>
      </c>
      <c r="D11" s="27">
        <v>11</v>
      </c>
      <c r="E11" s="27" t="s">
        <v>126</v>
      </c>
      <c r="F11" s="27">
        <v>159</v>
      </c>
      <c r="G11" s="27">
        <v>37</v>
      </c>
      <c r="H11" s="27" t="s">
        <v>113</v>
      </c>
    </row>
    <row r="12" spans="1:8">
      <c r="A12" s="25" t="s">
        <v>45</v>
      </c>
      <c r="B12" s="25" t="s">
        <v>18</v>
      </c>
      <c r="C12" s="157" t="s">
        <v>29</v>
      </c>
      <c r="D12" s="27">
        <v>12</v>
      </c>
      <c r="E12" s="27" t="s">
        <v>39</v>
      </c>
      <c r="F12" s="27">
        <v>159</v>
      </c>
      <c r="G12" s="27">
        <v>39</v>
      </c>
      <c r="H12" s="26" t="s">
        <v>3</v>
      </c>
    </row>
    <row r="13" spans="1:8">
      <c r="A13" s="74" t="s">
        <v>59</v>
      </c>
      <c r="B13" s="37" t="s">
        <v>353</v>
      </c>
      <c r="C13" s="159" t="s">
        <v>354</v>
      </c>
      <c r="D13" s="27">
        <v>13</v>
      </c>
      <c r="E13" s="26" t="s">
        <v>304</v>
      </c>
      <c r="F13" s="27">
        <v>155</v>
      </c>
      <c r="G13" s="27">
        <v>40</v>
      </c>
      <c r="H13" s="26" t="s">
        <v>3</v>
      </c>
    </row>
    <row r="14" spans="1:8">
      <c r="D14" s="2"/>
      <c r="E14" s="2"/>
      <c r="F14" s="2"/>
      <c r="G14" s="2"/>
      <c r="H14" s="2"/>
    </row>
    <row r="15" spans="1:8">
      <c r="D15" s="2"/>
      <c r="E15" s="2"/>
      <c r="F15" s="18" t="s">
        <v>482</v>
      </c>
      <c r="G15" s="18" t="s">
        <v>481</v>
      </c>
      <c r="H15" s="18" t="s">
        <v>487</v>
      </c>
    </row>
    <row r="17" spans="1:8">
      <c r="A17" s="25" t="s">
        <v>45</v>
      </c>
      <c r="B17" s="25" t="s">
        <v>5</v>
      </c>
      <c r="C17" s="158" t="s">
        <v>4</v>
      </c>
      <c r="D17" s="27">
        <v>14</v>
      </c>
      <c r="E17" s="27" t="s">
        <v>106</v>
      </c>
      <c r="F17" s="27">
        <v>156</v>
      </c>
      <c r="G17" s="27">
        <v>43</v>
      </c>
      <c r="H17" s="26" t="s">
        <v>3</v>
      </c>
    </row>
    <row r="18" spans="1:8">
      <c r="A18" s="37" t="s">
        <v>387</v>
      </c>
      <c r="B18" s="25" t="s">
        <v>394</v>
      </c>
      <c r="C18" s="157" t="s">
        <v>395</v>
      </c>
      <c r="D18" s="27">
        <v>13</v>
      </c>
      <c r="E18" s="27" t="s">
        <v>259</v>
      </c>
      <c r="F18" s="27">
        <v>153</v>
      </c>
      <c r="G18" s="27">
        <v>42</v>
      </c>
      <c r="H18" s="26" t="s">
        <v>3</v>
      </c>
    </row>
    <row r="19" spans="1:8">
      <c r="A19" s="25" t="s">
        <v>45</v>
      </c>
      <c r="B19" s="37" t="s">
        <v>11</v>
      </c>
      <c r="C19" s="158" t="s">
        <v>10</v>
      </c>
      <c r="D19" s="27">
        <v>13</v>
      </c>
      <c r="E19" s="26" t="s">
        <v>9</v>
      </c>
      <c r="F19" s="27">
        <v>160</v>
      </c>
      <c r="G19" s="27">
        <v>48</v>
      </c>
      <c r="H19" s="26" t="s">
        <v>3</v>
      </c>
    </row>
    <row r="20" spans="1:8">
      <c r="A20" s="74" t="s">
        <v>220</v>
      </c>
      <c r="B20" s="25" t="s">
        <v>242</v>
      </c>
      <c r="C20" s="158" t="s">
        <v>243</v>
      </c>
      <c r="D20" s="27">
        <v>12</v>
      </c>
      <c r="E20" s="27" t="s">
        <v>217</v>
      </c>
      <c r="F20" s="27">
        <v>162</v>
      </c>
      <c r="G20" s="27">
        <v>49</v>
      </c>
      <c r="H20" s="27" t="s">
        <v>3</v>
      </c>
    </row>
    <row r="21" spans="1:8">
      <c r="D21" s="2"/>
      <c r="E21" s="2"/>
      <c r="F21" s="2"/>
      <c r="G21" s="2"/>
      <c r="H21" s="2"/>
    </row>
    <row r="22" spans="1:8">
      <c r="F22" s="18" t="s">
        <v>482</v>
      </c>
      <c r="G22" s="18" t="s">
        <v>483</v>
      </c>
      <c r="H22" s="18" t="s">
        <v>487</v>
      </c>
    </row>
    <row r="23" spans="1:8">
      <c r="A23" s="74" t="s">
        <v>131</v>
      </c>
      <c r="B23" s="102" t="s">
        <v>176</v>
      </c>
      <c r="C23" s="158" t="s">
        <v>177</v>
      </c>
      <c r="D23" s="26">
        <v>12</v>
      </c>
      <c r="E23" s="26">
        <v>6</v>
      </c>
      <c r="F23" s="26">
        <v>170</v>
      </c>
      <c r="G23" s="26">
        <v>55</v>
      </c>
      <c r="H23" s="26" t="s">
        <v>3</v>
      </c>
    </row>
    <row r="24" spans="1:8">
      <c r="A24" s="25" t="s">
        <v>104</v>
      </c>
      <c r="B24" s="25" t="s">
        <v>127</v>
      </c>
      <c r="C24" s="158">
        <v>1312973199</v>
      </c>
      <c r="D24" s="27">
        <v>14</v>
      </c>
      <c r="E24" s="27" t="s">
        <v>106</v>
      </c>
      <c r="F24" s="27">
        <v>165</v>
      </c>
      <c r="G24" s="27">
        <v>65</v>
      </c>
      <c r="H24" s="27" t="s">
        <v>113</v>
      </c>
    </row>
    <row r="25" spans="1:8">
      <c r="A25" s="74" t="s">
        <v>131</v>
      </c>
      <c r="B25" s="158" t="s">
        <v>178</v>
      </c>
      <c r="C25" s="158" t="s">
        <v>179</v>
      </c>
      <c r="D25" s="26">
        <v>13</v>
      </c>
      <c r="E25" s="26">
        <v>5</v>
      </c>
      <c r="F25" s="26">
        <v>150</v>
      </c>
      <c r="G25" s="26">
        <v>54</v>
      </c>
      <c r="H25" s="26" t="s">
        <v>3</v>
      </c>
    </row>
    <row r="26" spans="1:8">
      <c r="A26" s="28" t="s">
        <v>209</v>
      </c>
      <c r="B26" s="25" t="s">
        <v>207</v>
      </c>
      <c r="C26" s="158" t="s">
        <v>208</v>
      </c>
      <c r="D26" s="27">
        <v>12</v>
      </c>
      <c r="E26" s="26" t="s">
        <v>78</v>
      </c>
      <c r="F26" s="27">
        <v>157</v>
      </c>
      <c r="G26" s="27">
        <v>65</v>
      </c>
      <c r="H26" s="27" t="s">
        <v>206</v>
      </c>
    </row>
    <row r="28" spans="1:8">
      <c r="F28" s="18" t="s">
        <v>482</v>
      </c>
      <c r="G28" s="18" t="s">
        <v>483</v>
      </c>
      <c r="H28" s="18" t="s">
        <v>486</v>
      </c>
    </row>
    <row r="29" spans="1:8">
      <c r="A29" s="25" t="s">
        <v>104</v>
      </c>
      <c r="B29" s="25" t="s">
        <v>123</v>
      </c>
      <c r="C29" s="158">
        <v>308972509</v>
      </c>
      <c r="D29" s="27">
        <v>14</v>
      </c>
      <c r="E29" s="27" t="s">
        <v>124</v>
      </c>
      <c r="F29" s="27">
        <v>171</v>
      </c>
      <c r="G29" s="27">
        <v>60</v>
      </c>
      <c r="H29" s="27" t="s">
        <v>107</v>
      </c>
    </row>
    <row r="30" spans="1:8">
      <c r="A30" s="74" t="s">
        <v>59</v>
      </c>
      <c r="B30" s="37" t="s">
        <v>359</v>
      </c>
      <c r="C30" s="159" t="s">
        <v>360</v>
      </c>
      <c r="D30" s="27">
        <v>13</v>
      </c>
      <c r="E30" s="26" t="s">
        <v>331</v>
      </c>
      <c r="F30" s="27">
        <v>160</v>
      </c>
      <c r="G30" s="27">
        <v>60</v>
      </c>
      <c r="H30" s="26" t="s">
        <v>3</v>
      </c>
    </row>
    <row r="31" spans="1:8" ht="15">
      <c r="A31" s="37" t="s">
        <v>45</v>
      </c>
      <c r="B31" s="270" t="s">
        <v>641</v>
      </c>
      <c r="C31" s="158"/>
      <c r="D31" s="27">
        <v>14</v>
      </c>
      <c r="E31" s="26" t="s">
        <v>316</v>
      </c>
      <c r="F31" s="25"/>
      <c r="G31" s="27">
        <v>59</v>
      </c>
      <c r="H31" s="26" t="s">
        <v>3</v>
      </c>
    </row>
    <row r="32" spans="1:8">
      <c r="A32" s="185"/>
      <c r="B32" s="186"/>
      <c r="C32" s="187"/>
      <c r="D32" s="188"/>
      <c r="E32" s="188"/>
      <c r="F32" s="188"/>
      <c r="G32" s="188"/>
      <c r="H32" s="188"/>
    </row>
    <row r="33" spans="1:8">
      <c r="F33" s="18" t="s">
        <v>482</v>
      </c>
      <c r="G33" s="18" t="s">
        <v>484</v>
      </c>
      <c r="H33" s="18" t="s">
        <v>487</v>
      </c>
    </row>
    <row r="34" spans="1:8">
      <c r="A34" s="74" t="s">
        <v>59</v>
      </c>
      <c r="B34" s="37" t="s">
        <v>376</v>
      </c>
      <c r="C34" s="159" t="s">
        <v>355</v>
      </c>
      <c r="D34" s="27">
        <v>14</v>
      </c>
      <c r="E34" s="26" t="s">
        <v>304</v>
      </c>
      <c r="F34" s="27">
        <v>165</v>
      </c>
      <c r="G34" s="27">
        <v>74</v>
      </c>
      <c r="H34" s="26" t="s">
        <v>3</v>
      </c>
    </row>
    <row r="35" spans="1:8">
      <c r="A35" s="74" t="s">
        <v>59</v>
      </c>
      <c r="B35" s="37" t="s">
        <v>356</v>
      </c>
      <c r="C35" s="158">
        <v>120298</v>
      </c>
      <c r="D35" s="27">
        <v>14</v>
      </c>
      <c r="E35" s="26" t="s">
        <v>304</v>
      </c>
      <c r="F35" s="27">
        <v>166</v>
      </c>
      <c r="G35" s="27">
        <v>83</v>
      </c>
      <c r="H35" s="26" t="s">
        <v>3</v>
      </c>
    </row>
    <row r="36" spans="1:8">
      <c r="A36" s="37" t="s">
        <v>59</v>
      </c>
      <c r="B36" s="25" t="s">
        <v>352</v>
      </c>
      <c r="C36" s="158">
        <v>240398</v>
      </c>
      <c r="D36" s="27">
        <v>14</v>
      </c>
      <c r="E36" s="26" t="s">
        <v>314</v>
      </c>
      <c r="F36" s="27">
        <v>168</v>
      </c>
      <c r="G36" s="27">
        <v>82</v>
      </c>
      <c r="H36" s="26" t="s">
        <v>3</v>
      </c>
    </row>
    <row r="39" spans="1:8" ht="22.5">
      <c r="A39" s="211" t="s">
        <v>610</v>
      </c>
      <c r="G39" s="237" t="s">
        <v>607</v>
      </c>
    </row>
    <row r="40" spans="1:8">
      <c r="A40" s="10" t="s">
        <v>602</v>
      </c>
      <c r="B40" s="10" t="s">
        <v>322</v>
      </c>
      <c r="C40" s="152" t="s">
        <v>321</v>
      </c>
      <c r="D40" s="11" t="s">
        <v>320</v>
      </c>
      <c r="E40" s="11" t="s">
        <v>319</v>
      </c>
      <c r="F40" s="11" t="s">
        <v>318</v>
      </c>
      <c r="G40" s="11" t="s">
        <v>317</v>
      </c>
      <c r="H40" s="11" t="s">
        <v>47</v>
      </c>
    </row>
    <row r="41" spans="1:8" ht="23.25" customHeight="1">
      <c r="A41" s="1"/>
      <c r="B41" s="1"/>
      <c r="D41" s="2"/>
      <c r="E41" s="18"/>
      <c r="F41" s="18" t="s">
        <v>482</v>
      </c>
      <c r="G41" s="18" t="s">
        <v>481</v>
      </c>
      <c r="H41" s="18" t="s">
        <v>486</v>
      </c>
    </row>
    <row r="42" spans="1:8">
      <c r="A42" s="74" t="s">
        <v>131</v>
      </c>
      <c r="B42" s="74" t="s">
        <v>182</v>
      </c>
      <c r="C42" s="160">
        <v>1001993439</v>
      </c>
      <c r="D42" s="76">
        <v>13</v>
      </c>
      <c r="E42" s="76">
        <v>1</v>
      </c>
      <c r="F42" s="26">
        <v>157</v>
      </c>
      <c r="G42" s="26">
        <v>46</v>
      </c>
      <c r="H42" s="26" t="s">
        <v>3</v>
      </c>
    </row>
    <row r="43" spans="1:8">
      <c r="A43" s="74" t="s">
        <v>220</v>
      </c>
      <c r="B43" s="25" t="s">
        <v>246</v>
      </c>
      <c r="C43" s="158" t="s">
        <v>247</v>
      </c>
      <c r="D43" s="27">
        <v>13</v>
      </c>
      <c r="E43" s="27" t="s">
        <v>248</v>
      </c>
      <c r="F43" s="27">
        <v>160</v>
      </c>
      <c r="G43" s="27">
        <v>58</v>
      </c>
      <c r="H43" s="27" t="s">
        <v>3</v>
      </c>
    </row>
    <row r="44" spans="1:8">
      <c r="A44" s="37" t="s">
        <v>468</v>
      </c>
      <c r="B44" s="25" t="s">
        <v>445</v>
      </c>
      <c r="C44" s="158" t="s">
        <v>444</v>
      </c>
      <c r="D44" s="27">
        <v>13</v>
      </c>
      <c r="E44" s="27" t="s">
        <v>412</v>
      </c>
      <c r="F44" s="27">
        <v>165</v>
      </c>
      <c r="G44" s="27">
        <v>46</v>
      </c>
      <c r="H44" s="27" t="s">
        <v>3</v>
      </c>
    </row>
    <row r="45" spans="1:8">
      <c r="A45" s="1"/>
      <c r="D45" s="2"/>
      <c r="E45" s="2"/>
      <c r="F45" s="2"/>
      <c r="G45" s="2"/>
      <c r="H45" s="2"/>
    </row>
    <row r="46" spans="1:8">
      <c r="A46" s="1"/>
      <c r="D46" s="2"/>
      <c r="E46" s="2"/>
      <c r="F46" s="2"/>
      <c r="G46" s="2"/>
      <c r="H46" s="2"/>
    </row>
    <row r="47" spans="1:8">
      <c r="A47" s="1"/>
      <c r="B47" s="1"/>
      <c r="D47" s="2"/>
      <c r="E47" s="18" t="s">
        <v>489</v>
      </c>
      <c r="F47" s="18" t="s">
        <v>482</v>
      </c>
      <c r="G47" s="18" t="s">
        <v>485</v>
      </c>
      <c r="H47" s="18" t="s">
        <v>487</v>
      </c>
    </row>
    <row r="48" spans="1:8">
      <c r="A48" s="74" t="s">
        <v>131</v>
      </c>
      <c r="B48" s="74" t="s">
        <v>181</v>
      </c>
      <c r="C48" s="160" t="s">
        <v>472</v>
      </c>
      <c r="D48" s="76">
        <v>12</v>
      </c>
      <c r="E48" s="76">
        <v>1</v>
      </c>
      <c r="F48" s="26">
        <v>145</v>
      </c>
      <c r="G48" s="26">
        <v>45</v>
      </c>
      <c r="H48" s="26" t="s">
        <v>3</v>
      </c>
    </row>
    <row r="49" spans="1:9">
      <c r="A49" s="74" t="s">
        <v>220</v>
      </c>
      <c r="B49" s="25" t="s">
        <v>244</v>
      </c>
      <c r="C49" s="158" t="s">
        <v>245</v>
      </c>
      <c r="D49" s="27">
        <v>13</v>
      </c>
      <c r="E49" s="27" t="s">
        <v>187</v>
      </c>
      <c r="F49" s="27">
        <v>145</v>
      </c>
      <c r="G49" s="27">
        <v>31</v>
      </c>
      <c r="H49" s="27" t="s">
        <v>3</v>
      </c>
    </row>
    <row r="51" spans="1:9">
      <c r="A51" s="1"/>
      <c r="D51" s="2"/>
      <c r="E51" s="2"/>
      <c r="F51" s="2"/>
      <c r="G51" s="2"/>
      <c r="H51" s="2"/>
    </row>
    <row r="52" spans="1:9">
      <c r="E52" s="18" t="s">
        <v>489</v>
      </c>
      <c r="F52" s="18" t="s">
        <v>482</v>
      </c>
      <c r="G52" s="18" t="s">
        <v>481</v>
      </c>
      <c r="H52" s="18" t="s">
        <v>487</v>
      </c>
    </row>
    <row r="53" spans="1:9">
      <c r="A53" s="74" t="s">
        <v>131</v>
      </c>
      <c r="B53" s="74" t="s">
        <v>183</v>
      </c>
      <c r="C53" s="160" t="s">
        <v>184</v>
      </c>
      <c r="D53" s="76">
        <v>13</v>
      </c>
      <c r="E53" s="76">
        <v>1</v>
      </c>
      <c r="F53" s="26">
        <v>157</v>
      </c>
      <c r="G53" s="26">
        <v>50</v>
      </c>
      <c r="H53" s="26" t="s">
        <v>3</v>
      </c>
    </row>
    <row r="54" spans="1:9">
      <c r="A54" s="25" t="s">
        <v>45</v>
      </c>
      <c r="B54" s="37" t="s">
        <v>44</v>
      </c>
      <c r="C54" s="158" t="s">
        <v>43</v>
      </c>
      <c r="D54" s="27">
        <v>14</v>
      </c>
      <c r="E54" s="26" t="s">
        <v>9</v>
      </c>
      <c r="F54" s="27">
        <v>156</v>
      </c>
      <c r="G54" s="27">
        <v>44</v>
      </c>
      <c r="H54" s="26" t="s">
        <v>3</v>
      </c>
    </row>
    <row r="55" spans="1:9">
      <c r="A55" s="74" t="s">
        <v>131</v>
      </c>
      <c r="B55" s="74" t="s">
        <v>180</v>
      </c>
      <c r="C55" s="160">
        <v>2805982679</v>
      </c>
      <c r="D55" s="76">
        <v>13</v>
      </c>
      <c r="E55" s="76">
        <v>1</v>
      </c>
      <c r="F55" s="26">
        <v>156</v>
      </c>
      <c r="G55" s="26">
        <v>45</v>
      </c>
      <c r="H55" s="26" t="s">
        <v>3</v>
      </c>
    </row>
    <row r="56" spans="1:9">
      <c r="A56" s="37" t="s">
        <v>468</v>
      </c>
      <c r="B56" s="25" t="s">
        <v>449</v>
      </c>
      <c r="C56" s="158" t="s">
        <v>448</v>
      </c>
      <c r="D56" s="27">
        <v>14</v>
      </c>
      <c r="E56" s="27" t="s">
        <v>450</v>
      </c>
      <c r="F56" s="27">
        <v>155</v>
      </c>
      <c r="G56" s="27">
        <v>50</v>
      </c>
      <c r="H56" s="27" t="s">
        <v>3</v>
      </c>
    </row>
    <row r="57" spans="1:9">
      <c r="A57" s="37" t="s">
        <v>468</v>
      </c>
      <c r="B57" s="25" t="s">
        <v>454</v>
      </c>
      <c r="C57" s="158" t="s">
        <v>453</v>
      </c>
      <c r="D57" s="27">
        <v>13</v>
      </c>
      <c r="E57" s="27" t="s">
        <v>391</v>
      </c>
      <c r="F57" s="26" t="s">
        <v>474</v>
      </c>
      <c r="G57" s="27">
        <v>46</v>
      </c>
      <c r="H57" s="27" t="s">
        <v>3</v>
      </c>
    </row>
    <row r="59" spans="1:9">
      <c r="E59" s="18" t="s">
        <v>489</v>
      </c>
      <c r="F59" s="18" t="s">
        <v>482</v>
      </c>
      <c r="G59" s="18" t="s">
        <v>483</v>
      </c>
      <c r="H59" s="18" t="s">
        <v>487</v>
      </c>
    </row>
    <row r="60" spans="1:9">
      <c r="A60" s="37" t="s">
        <v>387</v>
      </c>
      <c r="B60" s="25" t="s">
        <v>393</v>
      </c>
      <c r="C60" s="158">
        <v>1011982439</v>
      </c>
      <c r="D60" s="27">
        <v>13</v>
      </c>
      <c r="E60" s="27" t="s">
        <v>231</v>
      </c>
      <c r="F60" s="27">
        <v>170</v>
      </c>
      <c r="G60" s="27">
        <v>54</v>
      </c>
      <c r="H60" s="26" t="s">
        <v>3</v>
      </c>
    </row>
    <row r="61" spans="1:9">
      <c r="A61" s="74" t="s">
        <v>220</v>
      </c>
      <c r="B61" s="25" t="s">
        <v>249</v>
      </c>
      <c r="C61" s="158" t="s">
        <v>250</v>
      </c>
      <c r="D61" s="27">
        <v>14</v>
      </c>
      <c r="E61" s="27" t="s">
        <v>251</v>
      </c>
      <c r="F61" s="27">
        <v>165</v>
      </c>
      <c r="G61" s="27">
        <v>60</v>
      </c>
      <c r="H61" s="27" t="s">
        <v>3</v>
      </c>
    </row>
    <row r="62" spans="1:9">
      <c r="A62" s="210" t="s">
        <v>45</v>
      </c>
      <c r="B62" s="259" t="s">
        <v>13</v>
      </c>
      <c r="C62" s="260" t="s">
        <v>14</v>
      </c>
      <c r="D62" s="261">
        <v>14</v>
      </c>
      <c r="E62" s="265" t="s">
        <v>12</v>
      </c>
      <c r="F62" s="261">
        <v>174</v>
      </c>
      <c r="G62" s="261">
        <v>55</v>
      </c>
      <c r="H62" s="265" t="s">
        <v>3</v>
      </c>
      <c r="I62" t="s">
        <v>640</v>
      </c>
    </row>
    <row r="63" spans="1:9">
      <c r="A63" s="25" t="s">
        <v>104</v>
      </c>
      <c r="B63" s="25" t="s">
        <v>128</v>
      </c>
      <c r="C63" s="158">
        <v>1601992969</v>
      </c>
      <c r="D63" s="27">
        <v>13</v>
      </c>
      <c r="E63" s="27" t="s">
        <v>129</v>
      </c>
      <c r="F63" s="27">
        <v>159</v>
      </c>
      <c r="G63" s="27">
        <v>57</v>
      </c>
      <c r="H63" s="26" t="s">
        <v>3</v>
      </c>
    </row>
    <row r="64" spans="1:9">
      <c r="A64" s="262" t="s">
        <v>131</v>
      </c>
      <c r="B64" s="266" t="s">
        <v>174</v>
      </c>
      <c r="C64" s="260" t="s">
        <v>175</v>
      </c>
      <c r="D64" s="265">
        <v>13</v>
      </c>
      <c r="E64" s="265">
        <v>1</v>
      </c>
      <c r="F64" s="265">
        <v>168</v>
      </c>
      <c r="G64" s="265">
        <v>59</v>
      </c>
      <c r="H64" s="265" t="s">
        <v>3</v>
      </c>
      <c r="I64" t="s">
        <v>640</v>
      </c>
    </row>
    <row r="65" spans="1:8">
      <c r="A65" s="12"/>
      <c r="B65" s="13"/>
      <c r="D65" s="3"/>
      <c r="E65" s="3"/>
      <c r="F65" s="3"/>
      <c r="G65" s="3"/>
      <c r="H65" s="3"/>
    </row>
    <row r="66" spans="1:8">
      <c r="A66" s="12"/>
      <c r="B66" s="13"/>
      <c r="D66" s="3"/>
      <c r="E66" s="3"/>
      <c r="F66" s="3"/>
      <c r="G66" s="3"/>
      <c r="H66" s="3"/>
    </row>
    <row r="67" spans="1:8">
      <c r="A67" s="12"/>
      <c r="B67" s="13"/>
      <c r="D67" s="3"/>
      <c r="E67" s="3"/>
      <c r="F67" s="3"/>
      <c r="G67" s="3"/>
      <c r="H67" s="3"/>
    </row>
    <row r="68" spans="1:8">
      <c r="A68" s="12"/>
      <c r="B68" s="13"/>
      <c r="D68" s="3"/>
      <c r="E68" s="3"/>
      <c r="F68" s="3"/>
      <c r="G68" s="3"/>
      <c r="H68" s="3"/>
    </row>
    <row r="69" spans="1:8">
      <c r="A69" s="12"/>
      <c r="B69" s="13"/>
      <c r="D69" s="3"/>
      <c r="E69" s="3"/>
      <c r="F69" s="3"/>
      <c r="G69" s="3"/>
      <c r="H69" s="3"/>
    </row>
    <row r="70" spans="1:8">
      <c r="A70" s="12"/>
      <c r="B70" s="13"/>
      <c r="D70" s="3"/>
      <c r="E70" s="3"/>
      <c r="F70" s="3"/>
      <c r="G70" s="3"/>
      <c r="H70" s="3"/>
    </row>
    <row r="71" spans="1:8">
      <c r="A71" s="12"/>
      <c r="B71" s="13"/>
      <c r="D71" s="3"/>
      <c r="E71" s="3"/>
      <c r="F71" s="3"/>
      <c r="G71" s="3"/>
      <c r="H71" s="3"/>
    </row>
    <row r="73" spans="1:8" ht="22.5">
      <c r="A73" s="211" t="s">
        <v>611</v>
      </c>
      <c r="B73" s="1"/>
      <c r="D73" s="2"/>
      <c r="E73" s="3"/>
      <c r="F73" s="2"/>
      <c r="G73" s="237" t="s">
        <v>607</v>
      </c>
    </row>
    <row r="74" spans="1:8" s="9" customFormat="1">
      <c r="A74" s="10" t="s">
        <v>602</v>
      </c>
      <c r="B74" s="10" t="s">
        <v>322</v>
      </c>
      <c r="C74" s="152" t="s">
        <v>321</v>
      </c>
      <c r="D74" s="11" t="s">
        <v>320</v>
      </c>
      <c r="E74" s="11" t="s">
        <v>319</v>
      </c>
      <c r="F74" s="11" t="s">
        <v>318</v>
      </c>
      <c r="G74" s="11" t="s">
        <v>317</v>
      </c>
      <c r="H74" s="11" t="s">
        <v>47</v>
      </c>
    </row>
    <row r="75" spans="1:8" ht="32.25" customHeight="1">
      <c r="F75" s="18" t="s">
        <v>482</v>
      </c>
      <c r="G75" s="18" t="s">
        <v>483</v>
      </c>
      <c r="H75" s="18" t="s">
        <v>486</v>
      </c>
    </row>
    <row r="76" spans="1:8">
      <c r="A76" s="44" t="s">
        <v>59</v>
      </c>
      <c r="B76" s="46" t="s">
        <v>350</v>
      </c>
      <c r="C76" s="144">
        <v>181196</v>
      </c>
      <c r="D76" s="45">
        <v>15</v>
      </c>
      <c r="E76" s="45" t="s">
        <v>314</v>
      </c>
      <c r="F76" s="47" t="s">
        <v>474</v>
      </c>
      <c r="G76" s="45">
        <v>56</v>
      </c>
      <c r="H76" s="45" t="s">
        <v>3</v>
      </c>
    </row>
    <row r="77" spans="1:8">
      <c r="A77" s="44" t="s">
        <v>387</v>
      </c>
      <c r="B77" s="44" t="s">
        <v>396</v>
      </c>
      <c r="C77" s="144">
        <v>2403972779</v>
      </c>
      <c r="D77" s="45">
        <v>15</v>
      </c>
      <c r="E77" s="47" t="s">
        <v>254</v>
      </c>
      <c r="F77" s="45">
        <v>157</v>
      </c>
      <c r="G77" s="47">
        <v>57</v>
      </c>
      <c r="H77" s="47" t="s">
        <v>3</v>
      </c>
    </row>
    <row r="80" spans="1:8">
      <c r="F80" s="18" t="s">
        <v>482</v>
      </c>
      <c r="G80" s="18" t="s">
        <v>483</v>
      </c>
      <c r="H80" s="18" t="s">
        <v>487</v>
      </c>
    </row>
    <row r="81" spans="1:9">
      <c r="A81" s="259" t="s">
        <v>468</v>
      </c>
      <c r="B81" s="210" t="s">
        <v>456</v>
      </c>
      <c r="C81" s="260" t="s">
        <v>455</v>
      </c>
      <c r="D81" s="261">
        <v>15</v>
      </c>
      <c r="E81" s="261" t="s">
        <v>450</v>
      </c>
      <c r="F81" s="261"/>
      <c r="G81" s="261">
        <v>53</v>
      </c>
      <c r="H81" s="261" t="s">
        <v>3</v>
      </c>
      <c r="I81" t="s">
        <v>640</v>
      </c>
    </row>
    <row r="82" spans="1:9">
      <c r="A82" s="44" t="s">
        <v>468</v>
      </c>
      <c r="B82" s="46" t="s">
        <v>452</v>
      </c>
      <c r="C82" s="144" t="s">
        <v>451</v>
      </c>
      <c r="D82" s="45">
        <v>15</v>
      </c>
      <c r="E82" s="45" t="s">
        <v>391</v>
      </c>
      <c r="F82" s="45"/>
      <c r="G82" s="45">
        <v>56</v>
      </c>
      <c r="H82" s="45" t="s">
        <v>3</v>
      </c>
    </row>
    <row r="83" spans="1:9">
      <c r="A83" s="46" t="s">
        <v>499</v>
      </c>
      <c r="B83" s="46" t="s">
        <v>544</v>
      </c>
      <c r="C83" s="171" t="s">
        <v>545</v>
      </c>
      <c r="D83" s="170">
        <v>16</v>
      </c>
      <c r="E83" s="170">
        <v>2</v>
      </c>
      <c r="F83" s="170" t="s">
        <v>546</v>
      </c>
      <c r="G83" s="170">
        <v>57</v>
      </c>
      <c r="H83" s="45" t="s">
        <v>3</v>
      </c>
      <c r="I83" s="169"/>
    </row>
    <row r="84" spans="1:9">
      <c r="H84" s="2"/>
    </row>
    <row r="85" spans="1:9">
      <c r="F85" s="18" t="s">
        <v>482</v>
      </c>
      <c r="G85" s="18" t="s">
        <v>490</v>
      </c>
      <c r="H85" s="18" t="s">
        <v>487</v>
      </c>
    </row>
    <row r="86" spans="1:9">
      <c r="A86" s="130" t="s">
        <v>131</v>
      </c>
      <c r="B86" s="48" t="s">
        <v>191</v>
      </c>
      <c r="C86" s="144" t="s">
        <v>192</v>
      </c>
      <c r="D86" s="47">
        <v>16</v>
      </c>
      <c r="E86" s="47">
        <v>5</v>
      </c>
      <c r="F86" s="47">
        <v>170</v>
      </c>
      <c r="G86" s="47">
        <v>67</v>
      </c>
      <c r="H86" s="47" t="s">
        <v>3</v>
      </c>
    </row>
    <row r="87" spans="1:9">
      <c r="A87" s="130" t="s">
        <v>131</v>
      </c>
      <c r="B87" s="48" t="s">
        <v>195</v>
      </c>
      <c r="C87" s="144" t="s">
        <v>196</v>
      </c>
      <c r="D87" s="47">
        <v>17</v>
      </c>
      <c r="E87" s="47">
        <v>3</v>
      </c>
      <c r="F87" s="47">
        <v>170</v>
      </c>
      <c r="G87" s="47">
        <v>64</v>
      </c>
      <c r="H87" s="47" t="s">
        <v>3</v>
      </c>
    </row>
    <row r="90" spans="1:9">
      <c r="E90" s="9" t="s">
        <v>492</v>
      </c>
      <c r="F90" s="18" t="s">
        <v>482</v>
      </c>
      <c r="G90" s="18" t="s">
        <v>491</v>
      </c>
      <c r="H90" s="18" t="s">
        <v>487</v>
      </c>
    </row>
    <row r="91" spans="1:9">
      <c r="A91" s="44" t="s">
        <v>220</v>
      </c>
      <c r="B91" s="46" t="s">
        <v>237</v>
      </c>
      <c r="C91" s="144" t="s">
        <v>238</v>
      </c>
      <c r="D91" s="45">
        <v>16</v>
      </c>
      <c r="E91" s="45" t="s">
        <v>239</v>
      </c>
      <c r="F91" s="45">
        <v>184</v>
      </c>
      <c r="G91" s="45">
        <v>77</v>
      </c>
      <c r="H91" s="45" t="s">
        <v>3</v>
      </c>
    </row>
    <row r="92" spans="1:9">
      <c r="A92" s="44" t="s">
        <v>220</v>
      </c>
      <c r="B92" s="46" t="s">
        <v>240</v>
      </c>
      <c r="C92" s="144" t="s">
        <v>241</v>
      </c>
      <c r="D92" s="45">
        <v>16</v>
      </c>
      <c r="E92" s="45" t="s">
        <v>239</v>
      </c>
      <c r="F92" s="45">
        <v>178</v>
      </c>
      <c r="G92" s="45">
        <v>77</v>
      </c>
      <c r="H92" s="45" t="s">
        <v>3</v>
      </c>
    </row>
    <row r="93" spans="1:9">
      <c r="A93" s="44" t="s">
        <v>220</v>
      </c>
      <c r="B93" s="46" t="s">
        <v>234</v>
      </c>
      <c r="C93" s="144" t="s">
        <v>235</v>
      </c>
      <c r="D93" s="45">
        <v>16</v>
      </c>
      <c r="E93" s="45" t="s">
        <v>236</v>
      </c>
      <c r="F93" s="45">
        <v>185</v>
      </c>
      <c r="G93" s="45">
        <v>84</v>
      </c>
      <c r="H93" s="45" t="s">
        <v>3</v>
      </c>
    </row>
    <row r="94" spans="1:9">
      <c r="A94" s="130" t="s">
        <v>131</v>
      </c>
      <c r="B94" s="48" t="s">
        <v>189</v>
      </c>
      <c r="C94" s="144" t="s">
        <v>190</v>
      </c>
      <c r="D94" s="47">
        <v>16</v>
      </c>
      <c r="E94" s="47">
        <v>10</v>
      </c>
      <c r="F94" s="47">
        <v>168</v>
      </c>
      <c r="G94" s="47">
        <v>94</v>
      </c>
      <c r="H94" s="47" t="s">
        <v>3</v>
      </c>
    </row>
    <row r="96" spans="1:9">
      <c r="E96" s="9" t="s">
        <v>489</v>
      </c>
      <c r="F96" s="18" t="s">
        <v>482</v>
      </c>
      <c r="G96" s="18" t="s">
        <v>494</v>
      </c>
      <c r="H96" s="18" t="s">
        <v>487</v>
      </c>
    </row>
    <row r="97" spans="1:9">
      <c r="A97" s="44" t="s">
        <v>65</v>
      </c>
      <c r="B97" s="46" t="s">
        <v>66</v>
      </c>
      <c r="C97" s="144">
        <v>220295</v>
      </c>
      <c r="D97" s="45">
        <v>17</v>
      </c>
      <c r="E97" s="45" t="s">
        <v>64</v>
      </c>
      <c r="F97" s="45">
        <v>181</v>
      </c>
      <c r="G97" s="45">
        <v>80</v>
      </c>
      <c r="H97" s="45" t="s">
        <v>3</v>
      </c>
    </row>
    <row r="98" spans="1:9">
      <c r="A98" s="130" t="s">
        <v>131</v>
      </c>
      <c r="B98" s="48" t="s">
        <v>193</v>
      </c>
      <c r="C98" s="144">
        <v>1812953099</v>
      </c>
      <c r="D98" s="47">
        <v>16</v>
      </c>
      <c r="E98" s="47" t="s">
        <v>194</v>
      </c>
      <c r="F98" s="47">
        <v>187</v>
      </c>
      <c r="G98" s="47">
        <v>93</v>
      </c>
      <c r="H98" s="47" t="s">
        <v>3</v>
      </c>
    </row>
    <row r="100" spans="1:9" ht="63.75" customHeight="1"/>
    <row r="101" spans="1:9" ht="42.75" customHeight="1">
      <c r="A101" s="211" t="s">
        <v>612</v>
      </c>
      <c r="D101" s="2"/>
      <c r="E101" s="2"/>
      <c r="F101" s="2"/>
      <c r="G101" s="237" t="s">
        <v>607</v>
      </c>
      <c r="H101" s="2"/>
    </row>
    <row r="102" spans="1:9">
      <c r="A102" s="10" t="s">
        <v>602</v>
      </c>
      <c r="B102" s="10" t="s">
        <v>322</v>
      </c>
      <c r="C102" s="152" t="s">
        <v>321</v>
      </c>
      <c r="D102" s="11" t="s">
        <v>320</v>
      </c>
      <c r="E102" s="11" t="s">
        <v>319</v>
      </c>
      <c r="F102" s="11" t="s">
        <v>318</v>
      </c>
      <c r="G102" s="11" t="s">
        <v>317</v>
      </c>
      <c r="H102" s="11" t="s">
        <v>47</v>
      </c>
    </row>
    <row r="103" spans="1:9" s="139" customFormat="1" ht="23.25" customHeight="1">
      <c r="A103" s="137"/>
      <c r="B103" s="137"/>
      <c r="C103" s="161"/>
      <c r="D103" s="138"/>
      <c r="E103" s="138" t="s">
        <v>493</v>
      </c>
      <c r="F103" s="18" t="s">
        <v>482</v>
      </c>
      <c r="G103" s="18" t="s">
        <v>484</v>
      </c>
      <c r="H103" s="18" t="s">
        <v>486</v>
      </c>
    </row>
    <row r="104" spans="1:9">
      <c r="A104" s="44" t="s">
        <v>59</v>
      </c>
      <c r="B104" s="44" t="s">
        <v>302</v>
      </c>
      <c r="C104" s="144"/>
      <c r="D104" s="45">
        <v>22</v>
      </c>
      <c r="E104" s="47" t="s">
        <v>304</v>
      </c>
      <c r="F104" s="45">
        <v>165</v>
      </c>
      <c r="G104" s="45">
        <v>80</v>
      </c>
      <c r="H104" s="47" t="s">
        <v>3</v>
      </c>
    </row>
    <row r="105" spans="1:9" s="9" customFormat="1">
      <c r="A105" s="44" t="s">
        <v>220</v>
      </c>
      <c r="B105" s="46" t="s">
        <v>232</v>
      </c>
      <c r="C105" s="144" t="s">
        <v>233</v>
      </c>
      <c r="D105" s="45">
        <v>15</v>
      </c>
      <c r="E105" s="45" t="s">
        <v>217</v>
      </c>
      <c r="F105" s="45">
        <v>173</v>
      </c>
      <c r="G105" s="45">
        <v>102</v>
      </c>
      <c r="H105" s="45" t="s">
        <v>3</v>
      </c>
      <c r="I105"/>
    </row>
    <row r="106" spans="1:9">
      <c r="A106" s="44" t="s">
        <v>59</v>
      </c>
      <c r="B106" s="44" t="s">
        <v>303</v>
      </c>
      <c r="C106" s="144"/>
      <c r="D106" s="45">
        <v>22</v>
      </c>
      <c r="E106" s="47" t="s">
        <v>304</v>
      </c>
      <c r="F106" s="45">
        <v>165</v>
      </c>
      <c r="G106" s="45">
        <v>61</v>
      </c>
      <c r="H106" s="47" t="s">
        <v>3</v>
      </c>
    </row>
    <row r="107" spans="1:9">
      <c r="A107" s="130" t="s">
        <v>131</v>
      </c>
      <c r="B107" s="48" t="s">
        <v>200</v>
      </c>
      <c r="C107" s="144"/>
      <c r="D107" s="47">
        <v>39</v>
      </c>
      <c r="E107" s="47">
        <v>4</v>
      </c>
      <c r="F107" s="47">
        <v>164</v>
      </c>
      <c r="G107" s="47">
        <v>74</v>
      </c>
      <c r="H107" s="47" t="s">
        <v>3</v>
      </c>
    </row>
    <row r="108" spans="1:9" s="139" customFormat="1">
      <c r="A108" s="154"/>
      <c r="B108" s="267"/>
      <c r="C108" s="156"/>
      <c r="D108" s="34"/>
      <c r="E108" s="34"/>
      <c r="F108" s="34"/>
      <c r="G108" s="34"/>
      <c r="H108" s="34"/>
    </row>
    <row r="109" spans="1:9" s="139" customFormat="1">
      <c r="A109" s="137"/>
      <c r="B109" s="137"/>
      <c r="C109" s="161"/>
      <c r="D109" s="138"/>
      <c r="E109" s="138" t="s">
        <v>489</v>
      </c>
      <c r="F109" s="18" t="s">
        <v>482</v>
      </c>
      <c r="G109" s="18" t="s">
        <v>484</v>
      </c>
      <c r="H109" s="18" t="s">
        <v>486</v>
      </c>
    </row>
    <row r="110" spans="1:9">
      <c r="A110" s="44" t="s">
        <v>59</v>
      </c>
      <c r="B110" s="46" t="s">
        <v>60</v>
      </c>
      <c r="C110" s="144" t="s">
        <v>61</v>
      </c>
      <c r="D110" s="47">
        <v>32</v>
      </c>
      <c r="E110" s="47" t="s">
        <v>62</v>
      </c>
      <c r="F110" s="45"/>
      <c r="G110" s="45">
        <v>-67</v>
      </c>
      <c r="H110" s="47" t="s">
        <v>3</v>
      </c>
    </row>
    <row r="111" spans="1:9">
      <c r="A111" s="44" t="s">
        <v>220</v>
      </c>
      <c r="B111" s="44" t="s">
        <v>227</v>
      </c>
      <c r="C111" s="144" t="s">
        <v>228</v>
      </c>
      <c r="D111" s="45">
        <v>21</v>
      </c>
      <c r="E111" s="47" t="s">
        <v>226</v>
      </c>
      <c r="F111" s="45">
        <v>170</v>
      </c>
      <c r="G111" s="45">
        <v>72</v>
      </c>
      <c r="H111" s="47" t="s">
        <v>3</v>
      </c>
    </row>
    <row r="113" spans="1:9" s="139" customFormat="1">
      <c r="A113" s="137"/>
      <c r="B113" s="137"/>
      <c r="C113" s="161"/>
      <c r="D113" s="138"/>
      <c r="E113" s="138" t="s">
        <v>493</v>
      </c>
      <c r="F113" s="18" t="s">
        <v>482</v>
      </c>
      <c r="G113" s="18" t="s">
        <v>494</v>
      </c>
      <c r="H113" s="18" t="s">
        <v>487</v>
      </c>
    </row>
    <row r="114" spans="1:9">
      <c r="A114" s="130" t="s">
        <v>131</v>
      </c>
      <c r="B114" s="48" t="s">
        <v>199</v>
      </c>
      <c r="C114" s="144">
        <v>201892079</v>
      </c>
      <c r="D114" s="47">
        <v>23</v>
      </c>
      <c r="E114" s="47">
        <v>10</v>
      </c>
      <c r="F114" s="47">
        <v>173</v>
      </c>
      <c r="G114" s="47">
        <v>83</v>
      </c>
      <c r="H114" s="47" t="s">
        <v>3</v>
      </c>
    </row>
    <row r="115" spans="1:9">
      <c r="A115" s="44" t="s">
        <v>220</v>
      </c>
      <c r="B115" s="46" t="s">
        <v>221</v>
      </c>
      <c r="C115" s="144" t="s">
        <v>222</v>
      </c>
      <c r="D115" s="45">
        <v>19</v>
      </c>
      <c r="E115" s="45" t="s">
        <v>223</v>
      </c>
      <c r="F115" s="45">
        <v>191</v>
      </c>
      <c r="G115" s="45">
        <v>91</v>
      </c>
      <c r="H115" s="47" t="s">
        <v>3</v>
      </c>
    </row>
    <row r="116" spans="1:9">
      <c r="A116" s="42" t="s">
        <v>72</v>
      </c>
      <c r="B116" s="42" t="s">
        <v>99</v>
      </c>
      <c r="C116" s="163" t="s">
        <v>100</v>
      </c>
      <c r="D116" s="43">
        <v>19</v>
      </c>
      <c r="E116" s="43" t="s">
        <v>101</v>
      </c>
      <c r="F116" s="43">
        <v>183</v>
      </c>
      <c r="G116" s="43">
        <v>82</v>
      </c>
      <c r="H116" s="43" t="s">
        <v>3</v>
      </c>
    </row>
    <row r="117" spans="1:9">
      <c r="A117" s="44" t="s">
        <v>59</v>
      </c>
      <c r="B117" s="44" t="s">
        <v>305</v>
      </c>
      <c r="C117" s="144"/>
      <c r="D117" s="45">
        <v>22</v>
      </c>
      <c r="E117" s="47" t="s">
        <v>304</v>
      </c>
      <c r="F117" s="45"/>
      <c r="G117" s="45"/>
      <c r="H117" s="47" t="s">
        <v>3</v>
      </c>
    </row>
    <row r="118" spans="1:9">
      <c r="A118" s="1"/>
      <c r="B118" s="1"/>
      <c r="D118" s="2"/>
      <c r="E118" s="3"/>
      <c r="F118" s="2"/>
      <c r="G118" s="2"/>
      <c r="H118" s="3"/>
    </row>
    <row r="119" spans="1:9" s="139" customFormat="1">
      <c r="A119" s="137"/>
      <c r="B119" s="137"/>
      <c r="C119" s="161"/>
      <c r="D119" s="138"/>
      <c r="E119" s="138" t="s">
        <v>489</v>
      </c>
      <c r="F119" s="18" t="s">
        <v>482</v>
      </c>
      <c r="G119" s="18" t="s">
        <v>496</v>
      </c>
      <c r="H119" s="18" t="s">
        <v>487</v>
      </c>
    </row>
    <row r="120" spans="1:9">
      <c r="A120" s="44" t="s">
        <v>65</v>
      </c>
      <c r="B120" s="46" t="s">
        <v>71</v>
      </c>
      <c r="C120" s="144">
        <v>190187</v>
      </c>
      <c r="D120" s="45">
        <v>25</v>
      </c>
      <c r="E120" s="45" t="s">
        <v>68</v>
      </c>
      <c r="F120" s="45">
        <v>180</v>
      </c>
      <c r="G120" s="45">
        <v>73</v>
      </c>
      <c r="H120" s="45" t="s">
        <v>3</v>
      </c>
    </row>
    <row r="121" spans="1:9">
      <c r="A121" s="262" t="s">
        <v>131</v>
      </c>
      <c r="B121" s="262" t="s">
        <v>188</v>
      </c>
      <c r="C121" s="263">
        <v>1710943649</v>
      </c>
      <c r="D121" s="264">
        <v>17</v>
      </c>
      <c r="E121" s="264" t="s">
        <v>68</v>
      </c>
      <c r="F121" s="265">
        <v>180</v>
      </c>
      <c r="G121" s="265">
        <v>63</v>
      </c>
      <c r="H121" s="265" t="s">
        <v>3</v>
      </c>
      <c r="I121" t="s">
        <v>640</v>
      </c>
    </row>
    <row r="122" spans="1:9">
      <c r="A122" s="44" t="s">
        <v>468</v>
      </c>
      <c r="B122" s="46" t="s">
        <v>467</v>
      </c>
      <c r="C122" s="144" t="s">
        <v>469</v>
      </c>
      <c r="D122" s="45">
        <v>31</v>
      </c>
      <c r="E122" s="45" t="s">
        <v>68</v>
      </c>
      <c r="F122" s="45"/>
      <c r="G122" s="45">
        <v>67</v>
      </c>
      <c r="H122" s="45" t="s">
        <v>3</v>
      </c>
    </row>
    <row r="124" spans="1:9" s="139" customFormat="1">
      <c r="A124" s="137"/>
      <c r="B124" s="137"/>
      <c r="C124" s="161"/>
      <c r="D124" s="138"/>
      <c r="E124" s="138" t="s">
        <v>489</v>
      </c>
      <c r="F124" s="18" t="s">
        <v>482</v>
      </c>
      <c r="G124" s="18" t="s">
        <v>495</v>
      </c>
      <c r="H124" s="18" t="s">
        <v>487</v>
      </c>
    </row>
    <row r="125" spans="1:9">
      <c r="A125" s="44" t="s">
        <v>468</v>
      </c>
      <c r="B125" s="46" t="s">
        <v>458</v>
      </c>
      <c r="C125" s="144" t="s">
        <v>457</v>
      </c>
      <c r="D125" s="45">
        <v>42</v>
      </c>
      <c r="E125" s="45" t="s">
        <v>62</v>
      </c>
      <c r="F125" s="45"/>
      <c r="G125" s="45">
        <v>79</v>
      </c>
      <c r="H125" s="45" t="s">
        <v>3</v>
      </c>
    </row>
    <row r="126" spans="1:9">
      <c r="A126" s="44" t="s">
        <v>220</v>
      </c>
      <c r="B126" s="44" t="s">
        <v>224</v>
      </c>
      <c r="C126" s="144" t="s">
        <v>225</v>
      </c>
      <c r="D126" s="45">
        <v>21</v>
      </c>
      <c r="E126" s="47" t="s">
        <v>62</v>
      </c>
      <c r="F126" s="45">
        <v>186</v>
      </c>
      <c r="G126" s="45">
        <v>79</v>
      </c>
      <c r="H126" s="47" t="s">
        <v>3</v>
      </c>
    </row>
    <row r="127" spans="1:9">
      <c r="A127" s="44" t="s">
        <v>59</v>
      </c>
      <c r="B127" s="44" t="s">
        <v>357</v>
      </c>
      <c r="C127" s="144"/>
      <c r="D127" s="45">
        <v>22</v>
      </c>
      <c r="E127" s="47" t="s">
        <v>358</v>
      </c>
      <c r="F127" s="45">
        <v>180</v>
      </c>
      <c r="G127" s="45">
        <v>82</v>
      </c>
      <c r="H127" s="47" t="s">
        <v>3</v>
      </c>
    </row>
    <row r="128" spans="1:9">
      <c r="D128" s="2"/>
      <c r="E128" s="2"/>
      <c r="F128" s="2"/>
      <c r="G128" s="2"/>
      <c r="H128" s="2"/>
    </row>
    <row r="129" spans="1:10">
      <c r="A129" s="12"/>
      <c r="B129" s="12"/>
      <c r="C129" s="153"/>
      <c r="D129" s="15"/>
      <c r="E129" s="15"/>
      <c r="F129" s="3"/>
      <c r="G129" s="3"/>
      <c r="H129" s="3"/>
    </row>
    <row r="130" spans="1:10" ht="72.75" customHeight="1">
      <c r="A130" s="12"/>
      <c r="B130" s="12"/>
      <c r="C130" s="153"/>
      <c r="D130" s="15"/>
      <c r="E130" s="15"/>
      <c r="F130" s="3"/>
      <c r="G130" s="3"/>
      <c r="H130" s="3"/>
    </row>
    <row r="131" spans="1:10" ht="22.5">
      <c r="A131" s="211" t="s">
        <v>613</v>
      </c>
      <c r="B131" s="1"/>
      <c r="D131" s="2"/>
      <c r="E131" s="3"/>
      <c r="F131" s="2"/>
      <c r="G131" s="237" t="s">
        <v>607</v>
      </c>
      <c r="H131" s="3"/>
    </row>
    <row r="132" spans="1:10">
      <c r="A132" s="10" t="s">
        <v>602</v>
      </c>
      <c r="B132" s="10" t="s">
        <v>322</v>
      </c>
      <c r="C132" s="152" t="s">
        <v>321</v>
      </c>
      <c r="D132" s="11" t="s">
        <v>320</v>
      </c>
      <c r="E132" s="11" t="s">
        <v>319</v>
      </c>
      <c r="F132" s="11" t="s">
        <v>318</v>
      </c>
      <c r="G132" s="11" t="s">
        <v>317</v>
      </c>
      <c r="H132" s="11" t="s">
        <v>47</v>
      </c>
      <c r="J132" s="1"/>
    </row>
    <row r="133" spans="1:10" ht="24" customHeight="1">
      <c r="E133" s="138" t="s">
        <v>578</v>
      </c>
      <c r="F133" s="18" t="s">
        <v>482</v>
      </c>
      <c r="G133" s="18" t="s">
        <v>494</v>
      </c>
      <c r="H133" s="18" t="s">
        <v>487</v>
      </c>
    </row>
    <row r="134" spans="1:10">
      <c r="A134" s="44" t="s">
        <v>468</v>
      </c>
      <c r="B134" s="46" t="s">
        <v>462</v>
      </c>
      <c r="C134" s="144" t="s">
        <v>461</v>
      </c>
      <c r="D134" s="45">
        <v>38</v>
      </c>
      <c r="E134" s="45" t="s">
        <v>423</v>
      </c>
      <c r="F134" s="45"/>
      <c r="G134" s="45">
        <v>90</v>
      </c>
      <c r="H134" s="45" t="s">
        <v>3</v>
      </c>
    </row>
    <row r="135" spans="1:10">
      <c r="A135" s="46" t="s">
        <v>59</v>
      </c>
      <c r="B135" s="46" t="s">
        <v>560</v>
      </c>
      <c r="C135" s="144" t="s">
        <v>561</v>
      </c>
      <c r="D135" s="47">
        <v>34</v>
      </c>
      <c r="E135" s="45" t="s">
        <v>554</v>
      </c>
      <c r="F135" s="45">
        <v>179</v>
      </c>
      <c r="G135" s="47">
        <v>83</v>
      </c>
      <c r="H135" s="47" t="s">
        <v>3</v>
      </c>
    </row>
    <row r="136" spans="1:10">
      <c r="A136" s="46" t="s">
        <v>59</v>
      </c>
      <c r="B136" s="46" t="s">
        <v>557</v>
      </c>
      <c r="C136" s="144"/>
      <c r="D136" s="45">
        <v>42</v>
      </c>
      <c r="E136" s="45" t="s">
        <v>314</v>
      </c>
      <c r="F136" s="45">
        <v>176</v>
      </c>
      <c r="G136" s="45">
        <v>82</v>
      </c>
      <c r="H136" s="45" t="s">
        <v>3</v>
      </c>
    </row>
    <row r="137" spans="1:10">
      <c r="A137" s="44" t="s">
        <v>220</v>
      </c>
      <c r="B137" s="44" t="s">
        <v>215</v>
      </c>
      <c r="C137" s="144" t="s">
        <v>216</v>
      </c>
      <c r="D137" s="45">
        <v>34</v>
      </c>
      <c r="E137" s="47" t="s">
        <v>217</v>
      </c>
      <c r="F137" s="45">
        <v>186</v>
      </c>
      <c r="G137" s="45">
        <v>94</v>
      </c>
      <c r="H137" s="47" t="s">
        <v>3</v>
      </c>
    </row>
    <row r="138" spans="1:10" s="139" customFormat="1">
      <c r="A138" s="162"/>
      <c r="B138" s="162"/>
      <c r="C138" s="156"/>
      <c r="D138" s="33"/>
      <c r="E138" s="34"/>
      <c r="F138" s="33"/>
      <c r="G138" s="33"/>
      <c r="H138" s="34"/>
    </row>
    <row r="139" spans="1:10" s="139" customFormat="1">
      <c r="A139" s="162"/>
      <c r="B139" s="162"/>
      <c r="C139" s="156"/>
      <c r="D139" s="33"/>
      <c r="E139" s="138" t="s">
        <v>578</v>
      </c>
      <c r="F139" s="18" t="s">
        <v>482</v>
      </c>
      <c r="G139" s="18">
        <v>-80</v>
      </c>
      <c r="H139" s="34"/>
    </row>
    <row r="140" spans="1:10">
      <c r="A140" s="46" t="s">
        <v>59</v>
      </c>
      <c r="B140" s="46" t="s">
        <v>556</v>
      </c>
      <c r="C140" s="144"/>
      <c r="D140" s="45">
        <v>45</v>
      </c>
      <c r="E140" s="45" t="s">
        <v>551</v>
      </c>
      <c r="F140" s="45">
        <v>182</v>
      </c>
      <c r="G140" s="45">
        <v>77</v>
      </c>
      <c r="H140" s="45" t="s">
        <v>3</v>
      </c>
    </row>
    <row r="141" spans="1:10">
      <c r="A141" s="46"/>
      <c r="B141" s="46" t="s">
        <v>1</v>
      </c>
      <c r="C141" s="144">
        <v>1506684259</v>
      </c>
      <c r="D141" s="45">
        <v>44</v>
      </c>
      <c r="E141" s="45" t="s">
        <v>2</v>
      </c>
      <c r="F141" s="45">
        <v>176</v>
      </c>
      <c r="G141" s="45">
        <v>72</v>
      </c>
      <c r="H141" s="45" t="s">
        <v>3</v>
      </c>
    </row>
    <row r="142" spans="1:10">
      <c r="A142" s="46" t="s">
        <v>59</v>
      </c>
      <c r="B142" s="46" t="s">
        <v>558</v>
      </c>
      <c r="C142" s="144" t="s">
        <v>559</v>
      </c>
      <c r="D142" s="45">
        <v>48</v>
      </c>
      <c r="E142" s="45" t="s">
        <v>78</v>
      </c>
      <c r="F142" s="45">
        <v>187</v>
      </c>
      <c r="G142" s="45">
        <v>79.7</v>
      </c>
      <c r="H142" s="45" t="s">
        <v>3</v>
      </c>
    </row>
    <row r="143" spans="1:10">
      <c r="A143" s="44" t="s">
        <v>468</v>
      </c>
      <c r="B143" s="46" t="s">
        <v>460</v>
      </c>
      <c r="C143" s="144" t="s">
        <v>459</v>
      </c>
      <c r="D143" s="45">
        <v>30</v>
      </c>
      <c r="E143" s="45" t="s">
        <v>423</v>
      </c>
      <c r="F143" s="45"/>
      <c r="G143" s="45">
        <v>79</v>
      </c>
      <c r="H143" s="45" t="s">
        <v>3</v>
      </c>
    </row>
    <row r="146" spans="1:9">
      <c r="E146" s="138" t="s">
        <v>489</v>
      </c>
      <c r="F146" s="18" t="s">
        <v>482</v>
      </c>
      <c r="G146" s="18" t="s">
        <v>494</v>
      </c>
      <c r="H146" s="18" t="s">
        <v>487</v>
      </c>
    </row>
    <row r="147" spans="1:9">
      <c r="A147" s="44" t="s">
        <v>378</v>
      </c>
      <c r="B147" s="44" t="s">
        <v>397</v>
      </c>
      <c r="C147" s="144" t="s">
        <v>398</v>
      </c>
      <c r="D147" s="47">
        <v>30</v>
      </c>
      <c r="E147" s="47" t="s">
        <v>331</v>
      </c>
      <c r="F147" s="47">
        <v>170</v>
      </c>
      <c r="G147" s="47">
        <v>80</v>
      </c>
      <c r="H147" s="47" t="s">
        <v>3</v>
      </c>
    </row>
    <row r="148" spans="1:9">
      <c r="A148" s="44" t="s">
        <v>59</v>
      </c>
      <c r="B148" s="44" t="s">
        <v>309</v>
      </c>
      <c r="C148" s="144"/>
      <c r="D148" s="45">
        <v>37</v>
      </c>
      <c r="E148" s="47" t="s">
        <v>311</v>
      </c>
      <c r="F148" s="45">
        <v>176</v>
      </c>
      <c r="G148" s="45">
        <v>85</v>
      </c>
      <c r="H148" s="45" t="s">
        <v>3</v>
      </c>
    </row>
    <row r="150" spans="1:9">
      <c r="E150" s="18" t="s">
        <v>488</v>
      </c>
      <c r="F150" s="18" t="s">
        <v>482</v>
      </c>
      <c r="G150" s="18" t="s">
        <v>608</v>
      </c>
      <c r="H150" s="18" t="s">
        <v>486</v>
      </c>
    </row>
    <row r="151" spans="1:9">
      <c r="A151" s="259" t="s">
        <v>468</v>
      </c>
      <c r="B151" s="210" t="s">
        <v>464</v>
      </c>
      <c r="C151" s="260" t="s">
        <v>463</v>
      </c>
      <c r="D151" s="261">
        <v>38</v>
      </c>
      <c r="E151" s="261" t="s">
        <v>423</v>
      </c>
      <c r="F151" s="261"/>
      <c r="G151" s="261">
        <v>55</v>
      </c>
      <c r="H151" s="261" t="s">
        <v>3</v>
      </c>
      <c r="I151" t="s">
        <v>640</v>
      </c>
    </row>
    <row r="154" spans="1:9">
      <c r="D154" s="2"/>
      <c r="E154" s="2"/>
      <c r="F154" s="2"/>
      <c r="G154" s="2"/>
      <c r="H154" s="2"/>
    </row>
    <row r="155" spans="1:9">
      <c r="D155" s="2"/>
      <c r="E155" s="2"/>
      <c r="F155" s="2"/>
      <c r="G155" s="2"/>
      <c r="H155" s="2"/>
    </row>
    <row r="156" spans="1:9">
      <c r="D156" s="2"/>
      <c r="E156" s="2"/>
      <c r="F156" s="2"/>
      <c r="G156" s="2"/>
      <c r="H156" s="2"/>
    </row>
    <row r="157" spans="1:9">
      <c r="D157" s="2"/>
      <c r="E157" s="2"/>
      <c r="F157" s="2"/>
      <c r="G157" s="2"/>
      <c r="H157" s="2"/>
    </row>
    <row r="158" spans="1:9">
      <c r="D158" s="2"/>
      <c r="E158" s="2"/>
      <c r="F158" s="2"/>
      <c r="G158" s="2"/>
      <c r="H158" s="2"/>
    </row>
    <row r="159" spans="1:9">
      <c r="D159" s="2"/>
      <c r="E159" s="2"/>
      <c r="F159" s="2"/>
      <c r="G159" s="2"/>
      <c r="H159" s="2"/>
    </row>
    <row r="160" spans="1:9">
      <c r="D160" s="2"/>
      <c r="E160" s="2"/>
      <c r="F160" s="2"/>
      <c r="G160" s="2"/>
      <c r="H160" s="2"/>
    </row>
    <row r="161" spans="4:8">
      <c r="D161" s="2"/>
      <c r="E161" s="2"/>
      <c r="F161" s="2"/>
      <c r="G161" s="2"/>
      <c r="H161" s="2"/>
    </row>
    <row r="162" spans="4:8">
      <c r="D162" s="2"/>
      <c r="E162" s="2"/>
      <c r="F162" s="2"/>
      <c r="G162" s="2"/>
      <c r="H162" s="2"/>
    </row>
    <row r="163" spans="4:8">
      <c r="D163" s="2"/>
      <c r="E163" s="2"/>
      <c r="F163" s="2"/>
      <c r="G163" s="2"/>
      <c r="H163" s="2"/>
    </row>
    <row r="164" spans="4:8">
      <c r="D164" s="2"/>
      <c r="E164" s="2"/>
      <c r="F164" s="2"/>
      <c r="G164" s="2"/>
      <c r="H164" s="2"/>
    </row>
    <row r="165" spans="4:8">
      <c r="D165" s="2"/>
      <c r="E165" s="2"/>
      <c r="F165" s="2"/>
      <c r="G165" s="2"/>
      <c r="H165" s="2"/>
    </row>
    <row r="166" spans="4:8">
      <c r="D166" s="2"/>
      <c r="E166" s="2"/>
      <c r="F166" s="2"/>
      <c r="G166" s="2"/>
      <c r="H166" s="2"/>
    </row>
    <row r="167" spans="4:8">
      <c r="D167" s="2"/>
      <c r="E167" s="2"/>
      <c r="F167" s="2"/>
      <c r="G167" s="2"/>
      <c r="H167" s="2"/>
    </row>
    <row r="168" spans="4:8">
      <c r="D168" s="2"/>
      <c r="E168" s="2"/>
      <c r="F168" s="2"/>
      <c r="G168" s="2"/>
      <c r="H168" s="2"/>
    </row>
    <row r="169" spans="4:8">
      <c r="D169" s="2"/>
      <c r="E169" s="2"/>
      <c r="F169" s="2"/>
      <c r="G169" s="2"/>
      <c r="H169" s="2"/>
    </row>
    <row r="170" spans="4:8">
      <c r="D170" s="2"/>
      <c r="E170" s="2"/>
      <c r="F170" s="2"/>
      <c r="G170" s="2"/>
      <c r="H170" s="2"/>
    </row>
    <row r="171" spans="4:8">
      <c r="D171" s="2"/>
      <c r="E171" s="2"/>
      <c r="F171" s="2"/>
      <c r="G171" s="2"/>
      <c r="H171" s="2"/>
    </row>
    <row r="172" spans="4:8">
      <c r="D172" s="2"/>
      <c r="E172" s="2"/>
      <c r="F172" s="2"/>
      <c r="G172" s="2"/>
      <c r="H172" s="2"/>
    </row>
    <row r="173" spans="4:8">
      <c r="D173" s="2"/>
      <c r="E173" s="2"/>
      <c r="F173" s="2"/>
      <c r="G173" s="2"/>
      <c r="H173" s="2"/>
    </row>
    <row r="174" spans="4:8">
      <c r="D174" s="2"/>
      <c r="E174" s="2"/>
      <c r="F174" s="2"/>
      <c r="G174" s="2"/>
      <c r="H174" s="2"/>
    </row>
    <row r="175" spans="4:8">
      <c r="D175" s="2"/>
      <c r="E175" s="2"/>
      <c r="F175" s="2"/>
      <c r="G175" s="2"/>
      <c r="H175" s="2"/>
    </row>
    <row r="176" spans="4:8">
      <c r="D176" s="2"/>
      <c r="E176" s="2"/>
      <c r="F176" s="2"/>
      <c r="G176" s="2"/>
      <c r="H176" s="2"/>
    </row>
    <row r="177" spans="4:8">
      <c r="D177" s="2"/>
      <c r="E177" s="2"/>
      <c r="F177" s="2"/>
      <c r="G177" s="2"/>
      <c r="H177" s="2"/>
    </row>
    <row r="178" spans="4:8">
      <c r="D178" s="2"/>
      <c r="E178" s="2"/>
      <c r="F178" s="2"/>
      <c r="G178" s="2"/>
      <c r="H178" s="2"/>
    </row>
    <row r="179" spans="4:8">
      <c r="D179" s="2"/>
      <c r="E179" s="2"/>
      <c r="F179" s="2"/>
      <c r="G179" s="2"/>
      <c r="H179" s="2"/>
    </row>
    <row r="180" spans="4:8">
      <c r="D180" s="2"/>
      <c r="E180" s="2"/>
      <c r="F180" s="2"/>
      <c r="G180" s="2"/>
      <c r="H180" s="2"/>
    </row>
    <row r="181" spans="4:8">
      <c r="D181" s="2"/>
      <c r="E181" s="2"/>
      <c r="F181" s="2"/>
      <c r="G181" s="2"/>
      <c r="H181" s="2"/>
    </row>
    <row r="182" spans="4:8">
      <c r="D182" s="2"/>
      <c r="E182" s="2"/>
      <c r="F182" s="2"/>
      <c r="G182" s="2"/>
      <c r="H182" s="2"/>
    </row>
    <row r="183" spans="4:8">
      <c r="D183" s="2"/>
      <c r="E183" s="2"/>
      <c r="F183" s="2"/>
      <c r="G183" s="2"/>
      <c r="H183" s="2"/>
    </row>
    <row r="184" spans="4:8">
      <c r="D184" s="2"/>
      <c r="E184" s="2"/>
      <c r="F184" s="2"/>
      <c r="G184" s="2"/>
      <c r="H184" s="2"/>
    </row>
    <row r="185" spans="4:8">
      <c r="D185" s="2"/>
      <c r="E185" s="2"/>
      <c r="F185" s="2"/>
      <c r="G185" s="2"/>
      <c r="H185" s="2"/>
    </row>
    <row r="186" spans="4:8">
      <c r="D186" s="2"/>
      <c r="E186" s="2"/>
      <c r="F186" s="2"/>
      <c r="G186" s="2"/>
      <c r="H186" s="2"/>
    </row>
    <row r="187" spans="4:8">
      <c r="D187" s="2"/>
      <c r="E187" s="2"/>
      <c r="F187" s="2"/>
      <c r="G187" s="2"/>
      <c r="H187" s="2"/>
    </row>
    <row r="188" spans="4:8">
      <c r="D188" s="2"/>
      <c r="E188" s="2"/>
      <c r="F188" s="2"/>
      <c r="G188" s="2"/>
      <c r="H188" s="2"/>
    </row>
    <row r="189" spans="4:8">
      <c r="D189" s="2"/>
      <c r="E189" s="2"/>
      <c r="F189" s="2"/>
      <c r="G189" s="2"/>
      <c r="H189" s="2"/>
    </row>
    <row r="190" spans="4:8">
      <c r="D190" s="2"/>
      <c r="E190" s="2"/>
      <c r="F190" s="2"/>
      <c r="G190" s="2"/>
      <c r="H190" s="2"/>
    </row>
    <row r="191" spans="4:8">
      <c r="D191" s="2"/>
      <c r="E191" s="2"/>
      <c r="F191" s="2"/>
      <c r="G191" s="2"/>
      <c r="H191" s="2"/>
    </row>
    <row r="192" spans="4:8">
      <c r="D192" s="2"/>
      <c r="E192" s="2"/>
      <c r="F192" s="2"/>
      <c r="G192" s="2"/>
      <c r="H192" s="2"/>
    </row>
    <row r="193" spans="4:8">
      <c r="D193" s="2"/>
      <c r="E193" s="2"/>
      <c r="F193" s="2"/>
      <c r="G193" s="2"/>
      <c r="H193" s="2"/>
    </row>
    <row r="194" spans="4:8">
      <c r="D194" s="2"/>
      <c r="E194" s="2"/>
      <c r="F194" s="2"/>
      <c r="G194" s="2"/>
      <c r="H194" s="2"/>
    </row>
    <row r="195" spans="4:8">
      <c r="D195" s="2"/>
      <c r="E195" s="2"/>
      <c r="F195" s="2"/>
      <c r="G195" s="2"/>
      <c r="H195" s="2"/>
    </row>
    <row r="196" spans="4:8">
      <c r="D196" s="2"/>
      <c r="E196" s="2"/>
      <c r="F196" s="2"/>
      <c r="G196" s="2"/>
      <c r="H196" s="2"/>
    </row>
    <row r="197" spans="4:8">
      <c r="D197" s="2"/>
      <c r="E197" s="2"/>
      <c r="F197" s="2"/>
      <c r="G197" s="2"/>
      <c r="H197" s="2"/>
    </row>
    <row r="198" spans="4:8">
      <c r="D198" s="2"/>
      <c r="E198" s="2"/>
      <c r="F198" s="2"/>
      <c r="G198" s="2"/>
      <c r="H198" s="2"/>
    </row>
    <row r="199" spans="4:8">
      <c r="D199" s="2"/>
      <c r="E199" s="2"/>
      <c r="F199" s="2"/>
      <c r="G199" s="2"/>
      <c r="H199" s="2"/>
    </row>
    <row r="200" spans="4:8">
      <c r="D200" s="2"/>
      <c r="E200" s="2"/>
      <c r="F200" s="2"/>
      <c r="G200" s="2"/>
      <c r="H200" s="2"/>
    </row>
    <row r="201" spans="4:8">
      <c r="D201" s="2"/>
      <c r="E201" s="2"/>
      <c r="F201" s="2"/>
      <c r="G201" s="2"/>
      <c r="H201" s="2"/>
    </row>
    <row r="202" spans="4:8">
      <c r="D202" s="2"/>
      <c r="E202" s="2"/>
      <c r="F202" s="2"/>
      <c r="G202" s="2"/>
      <c r="H202" s="2"/>
    </row>
    <row r="203" spans="4:8">
      <c r="D203" s="2"/>
      <c r="E203" s="2"/>
      <c r="F203" s="2"/>
      <c r="G203" s="2"/>
      <c r="H203" s="2"/>
    </row>
    <row r="204" spans="4:8">
      <c r="D204" s="2"/>
      <c r="E204" s="2"/>
      <c r="F204" s="2"/>
      <c r="G204" s="2"/>
      <c r="H204" s="2"/>
    </row>
    <row r="205" spans="4:8">
      <c r="D205" s="2"/>
      <c r="E205" s="2"/>
      <c r="F205" s="2"/>
      <c r="G205" s="2"/>
      <c r="H205" s="2"/>
    </row>
    <row r="206" spans="4:8">
      <c r="D206" s="2"/>
      <c r="E206" s="2"/>
      <c r="F206" s="2"/>
      <c r="G206" s="2"/>
      <c r="H206" s="2"/>
    </row>
    <row r="207" spans="4:8">
      <c r="D207" s="2"/>
      <c r="E207" s="2"/>
      <c r="F207" s="2"/>
      <c r="G207" s="2"/>
      <c r="H207" s="2"/>
    </row>
    <row r="208" spans="4:8">
      <c r="D208" s="2"/>
      <c r="E208" s="2"/>
      <c r="F208" s="2"/>
      <c r="G208" s="2"/>
      <c r="H208" s="2"/>
    </row>
    <row r="209" spans="4:8">
      <c r="D209" s="2"/>
      <c r="E209" s="2"/>
      <c r="F209" s="2"/>
      <c r="G209" s="2"/>
      <c r="H209" s="2"/>
    </row>
    <row r="210" spans="4:8">
      <c r="D210" s="2"/>
      <c r="E210" s="2"/>
      <c r="F210" s="2"/>
      <c r="G210" s="2"/>
      <c r="H210" s="2"/>
    </row>
    <row r="211" spans="4:8">
      <c r="D211" s="2"/>
      <c r="E211" s="2"/>
      <c r="F211" s="2"/>
      <c r="G211" s="2"/>
      <c r="H211" s="2"/>
    </row>
    <row r="212" spans="4:8">
      <c r="D212" s="2"/>
      <c r="E212" s="2"/>
      <c r="F212" s="2"/>
      <c r="G212" s="2"/>
      <c r="H212" s="2"/>
    </row>
    <row r="213" spans="4:8">
      <c r="D213" s="2"/>
      <c r="E213" s="2"/>
      <c r="F213" s="2"/>
      <c r="G213" s="2"/>
      <c r="H213" s="2"/>
    </row>
    <row r="214" spans="4:8">
      <c r="D214" s="2"/>
      <c r="E214" s="2"/>
      <c r="F214" s="2"/>
      <c r="G214" s="2"/>
      <c r="H214" s="2"/>
    </row>
    <row r="215" spans="4:8">
      <c r="D215" s="2"/>
      <c r="E215" s="2"/>
      <c r="F215" s="2"/>
      <c r="G215" s="2"/>
      <c r="H215" s="2"/>
    </row>
    <row r="216" spans="4:8">
      <c r="D216" s="2"/>
      <c r="E216" s="2"/>
      <c r="F216" s="2"/>
      <c r="G216" s="2"/>
      <c r="H216" s="2"/>
    </row>
    <row r="217" spans="4:8">
      <c r="D217" s="2"/>
      <c r="E217" s="2"/>
      <c r="F217" s="2"/>
      <c r="G217" s="2"/>
      <c r="H217" s="2"/>
    </row>
    <row r="218" spans="4:8">
      <c r="D218" s="2"/>
      <c r="E218" s="2"/>
      <c r="F218" s="2"/>
      <c r="G218" s="2"/>
      <c r="H218" s="2"/>
    </row>
    <row r="219" spans="4:8">
      <c r="D219" s="2"/>
      <c r="E219" s="2"/>
      <c r="F219" s="2"/>
      <c r="G219" s="2"/>
      <c r="H219" s="2"/>
    </row>
    <row r="220" spans="4:8">
      <c r="D220" s="2"/>
      <c r="E220" s="2"/>
      <c r="F220" s="2"/>
      <c r="G220" s="2"/>
      <c r="H220" s="2"/>
    </row>
    <row r="221" spans="4:8">
      <c r="D221" s="2"/>
      <c r="E221" s="2"/>
      <c r="F221" s="2"/>
      <c r="G221" s="2"/>
      <c r="H221" s="2"/>
    </row>
    <row r="222" spans="4:8">
      <c r="D222" s="2"/>
      <c r="E222" s="2"/>
      <c r="F222" s="2"/>
      <c r="G222" s="2"/>
      <c r="H222" s="2"/>
    </row>
    <row r="223" spans="4:8">
      <c r="D223" s="2"/>
      <c r="E223" s="2"/>
      <c r="F223" s="2"/>
      <c r="G223" s="2"/>
      <c r="H223" s="2"/>
    </row>
    <row r="224" spans="4:8">
      <c r="D224" s="2"/>
      <c r="E224" s="2"/>
      <c r="F224" s="2"/>
      <c r="G224" s="2"/>
      <c r="H224" s="2"/>
    </row>
    <row r="225" spans="4:8">
      <c r="D225" s="2"/>
      <c r="E225" s="2"/>
      <c r="F225" s="2"/>
      <c r="G225" s="2"/>
      <c r="H225" s="2"/>
    </row>
    <row r="226" spans="4:8">
      <c r="D226" s="2"/>
      <c r="E226" s="2"/>
      <c r="F226" s="2"/>
      <c r="G226" s="2"/>
      <c r="H226" s="2"/>
    </row>
    <row r="227" spans="4:8">
      <c r="D227" s="2"/>
      <c r="E227" s="2"/>
      <c r="F227" s="2"/>
      <c r="G227" s="2"/>
      <c r="H227" s="2"/>
    </row>
    <row r="228" spans="4:8">
      <c r="D228" s="2"/>
      <c r="E228" s="2"/>
      <c r="F228" s="2"/>
      <c r="G228" s="2"/>
      <c r="H228" s="2"/>
    </row>
    <row r="229" spans="4:8">
      <c r="D229" s="2"/>
      <c r="E229" s="2"/>
      <c r="F229" s="2"/>
      <c r="G229" s="2"/>
      <c r="H229" s="2"/>
    </row>
    <row r="230" spans="4:8">
      <c r="D230" s="2"/>
      <c r="E230" s="2"/>
      <c r="F230" s="2"/>
      <c r="G230" s="2"/>
      <c r="H230" s="2"/>
    </row>
    <row r="231" spans="4:8">
      <c r="D231" s="2"/>
      <c r="E231" s="2"/>
      <c r="F231" s="2"/>
      <c r="G231" s="2"/>
      <c r="H231" s="2"/>
    </row>
    <row r="232" spans="4:8">
      <c r="D232" s="2"/>
      <c r="E232" s="2"/>
      <c r="F232" s="2"/>
      <c r="G232" s="2"/>
      <c r="H232" s="2"/>
    </row>
    <row r="233" spans="4:8">
      <c r="D233" s="2"/>
      <c r="E233" s="2"/>
      <c r="F233" s="2"/>
      <c r="G233" s="2"/>
      <c r="H233" s="2"/>
    </row>
    <row r="234" spans="4:8">
      <c r="D234" s="2"/>
      <c r="E234" s="2"/>
      <c r="F234" s="2"/>
      <c r="G234" s="2"/>
      <c r="H234" s="2"/>
    </row>
    <row r="235" spans="4:8">
      <c r="D235" s="2"/>
      <c r="E235" s="2"/>
      <c r="F235" s="2"/>
      <c r="G235" s="2"/>
      <c r="H235" s="2"/>
    </row>
    <row r="236" spans="4:8">
      <c r="D236" s="2"/>
      <c r="E236" s="2"/>
      <c r="F236" s="2"/>
      <c r="G236" s="2"/>
      <c r="H236" s="2"/>
    </row>
    <row r="237" spans="4:8">
      <c r="D237" s="2"/>
      <c r="E237" s="2"/>
      <c r="F237" s="2"/>
      <c r="G237" s="2"/>
      <c r="H237" s="2"/>
    </row>
    <row r="238" spans="4:8">
      <c r="D238" s="2"/>
      <c r="E238" s="2"/>
      <c r="F238" s="2"/>
      <c r="G238" s="2"/>
      <c r="H238" s="2"/>
    </row>
    <row r="239" spans="4:8">
      <c r="D239" s="2"/>
      <c r="E239" s="2"/>
      <c r="F239" s="2"/>
      <c r="G239" s="2"/>
      <c r="H239" s="2"/>
    </row>
    <row r="240" spans="4:8">
      <c r="D240" s="2"/>
      <c r="E240" s="2"/>
      <c r="F240" s="2"/>
      <c r="G240" s="2"/>
      <c r="H240" s="2"/>
    </row>
    <row r="241" spans="4:8">
      <c r="D241" s="2"/>
      <c r="E241" s="2"/>
      <c r="F241" s="2"/>
      <c r="G241" s="2"/>
      <c r="H241" s="2"/>
    </row>
    <row r="242" spans="4:8">
      <c r="D242" s="2"/>
      <c r="E242" s="2"/>
      <c r="F242" s="2"/>
      <c r="G242" s="2"/>
      <c r="H242" s="2"/>
    </row>
    <row r="243" spans="4:8">
      <c r="D243" s="2"/>
      <c r="E243" s="2"/>
      <c r="F243" s="2"/>
      <c r="G243" s="2"/>
      <c r="H243" s="2"/>
    </row>
    <row r="244" spans="4:8">
      <c r="D244" s="2"/>
      <c r="E244" s="2"/>
      <c r="F244" s="2"/>
      <c r="G244" s="2"/>
      <c r="H244" s="2"/>
    </row>
    <row r="245" spans="4:8">
      <c r="D245" s="2"/>
      <c r="E245" s="2"/>
      <c r="F245" s="2"/>
      <c r="G245" s="2"/>
      <c r="H245" s="2"/>
    </row>
    <row r="246" spans="4:8">
      <c r="D246" s="2"/>
      <c r="E246" s="2"/>
      <c r="F246" s="2"/>
      <c r="G246" s="2"/>
      <c r="H246" s="2"/>
    </row>
    <row r="247" spans="4:8">
      <c r="D247" s="2"/>
      <c r="E247" s="2"/>
      <c r="F247" s="2"/>
      <c r="G247" s="2"/>
      <c r="H247" s="2"/>
    </row>
    <row r="248" spans="4:8">
      <c r="D248" s="2"/>
      <c r="E248" s="2"/>
      <c r="F248" s="2"/>
      <c r="G248" s="2"/>
      <c r="H248" s="2"/>
    </row>
    <row r="249" spans="4:8">
      <c r="D249" s="2"/>
      <c r="E249" s="2"/>
      <c r="F249" s="2"/>
      <c r="G249" s="2"/>
      <c r="H249" s="2"/>
    </row>
    <row r="250" spans="4:8">
      <c r="D250" s="2"/>
      <c r="E250" s="2"/>
      <c r="F250" s="2"/>
      <c r="G250" s="2"/>
      <c r="H250" s="2"/>
    </row>
    <row r="251" spans="4:8">
      <c r="D251" s="2"/>
      <c r="E251" s="2"/>
      <c r="F251" s="2"/>
      <c r="G251" s="2"/>
      <c r="H251" s="2"/>
    </row>
    <row r="252" spans="4:8">
      <c r="D252" s="2"/>
      <c r="E252" s="2"/>
      <c r="F252" s="2"/>
      <c r="G252" s="2"/>
      <c r="H252" s="2"/>
    </row>
    <row r="253" spans="4:8">
      <c r="D253" s="2"/>
      <c r="E253" s="2"/>
      <c r="F253" s="2"/>
      <c r="G253" s="2"/>
      <c r="H253" s="2"/>
    </row>
    <row r="254" spans="4:8">
      <c r="D254" s="2"/>
      <c r="E254" s="2"/>
      <c r="F254" s="2"/>
      <c r="G254" s="2"/>
      <c r="H254" s="2"/>
    </row>
    <row r="255" spans="4:8">
      <c r="D255" s="2"/>
      <c r="E255" s="2"/>
      <c r="F255" s="2"/>
      <c r="G255" s="2"/>
      <c r="H255" s="2"/>
    </row>
    <row r="256" spans="4:8">
      <c r="D256" s="2"/>
      <c r="E256" s="2"/>
      <c r="F256" s="2"/>
      <c r="G256" s="2"/>
      <c r="H256" s="2"/>
    </row>
    <row r="257" spans="4:8">
      <c r="D257" s="2"/>
      <c r="E257" s="2"/>
      <c r="F257" s="2"/>
      <c r="G257" s="2"/>
      <c r="H257" s="2"/>
    </row>
    <row r="258" spans="4:8">
      <c r="D258" s="2"/>
      <c r="E258" s="2"/>
      <c r="F258" s="2"/>
      <c r="G258" s="2"/>
      <c r="H258" s="2"/>
    </row>
    <row r="259" spans="4:8">
      <c r="D259" s="2"/>
      <c r="E259" s="2"/>
      <c r="F259" s="2"/>
      <c r="G259" s="2"/>
      <c r="H259" s="2"/>
    </row>
    <row r="260" spans="4:8">
      <c r="D260" s="2"/>
      <c r="E260" s="2"/>
      <c r="F260" s="2"/>
      <c r="G260" s="2"/>
      <c r="H260" s="2"/>
    </row>
    <row r="261" spans="4:8">
      <c r="D261" s="2"/>
      <c r="E261" s="2"/>
      <c r="F261" s="2"/>
      <c r="G261" s="2"/>
      <c r="H261" s="2"/>
    </row>
    <row r="262" spans="4:8">
      <c r="D262" s="2"/>
      <c r="E262" s="2"/>
      <c r="F262" s="2"/>
      <c r="G262" s="2"/>
      <c r="H262" s="2"/>
    </row>
    <row r="263" spans="4:8">
      <c r="D263" s="2"/>
      <c r="E263" s="2"/>
      <c r="F263" s="2"/>
      <c r="G263" s="2"/>
      <c r="H263" s="2"/>
    </row>
    <row r="264" spans="4:8">
      <c r="D264" s="2"/>
      <c r="E264" s="2"/>
      <c r="F264" s="2"/>
      <c r="G264" s="2"/>
      <c r="H264" s="2"/>
    </row>
    <row r="265" spans="4:8">
      <c r="D265" s="2"/>
      <c r="E265" s="2"/>
      <c r="F265" s="2"/>
      <c r="G265" s="2"/>
      <c r="H265" s="2"/>
    </row>
    <row r="266" spans="4:8">
      <c r="D266" s="2"/>
      <c r="E266" s="2"/>
      <c r="F266" s="2"/>
      <c r="G266" s="2"/>
      <c r="H266" s="2"/>
    </row>
    <row r="267" spans="4:8">
      <c r="D267" s="2"/>
      <c r="E267" s="2"/>
      <c r="F267" s="2"/>
      <c r="G267" s="2"/>
      <c r="H267" s="2"/>
    </row>
    <row r="268" spans="4:8">
      <c r="D268" s="2"/>
      <c r="E268" s="2"/>
      <c r="F268" s="2"/>
      <c r="G268" s="2"/>
      <c r="H268" s="2"/>
    </row>
    <row r="269" spans="4:8">
      <c r="D269" s="2"/>
      <c r="E269" s="2"/>
      <c r="F269" s="2"/>
      <c r="G269" s="2"/>
      <c r="H269" s="2"/>
    </row>
    <row r="270" spans="4:8">
      <c r="D270" s="2"/>
      <c r="E270" s="2"/>
      <c r="F270" s="2"/>
      <c r="G270" s="2"/>
      <c r="H270" s="2"/>
    </row>
    <row r="271" spans="4:8">
      <c r="D271" s="2"/>
      <c r="E271" s="2"/>
      <c r="F271" s="2"/>
      <c r="G271" s="2"/>
      <c r="H271" s="2"/>
    </row>
    <row r="272" spans="4:8">
      <c r="D272" s="2"/>
      <c r="E272" s="2"/>
      <c r="F272" s="2"/>
      <c r="G272" s="2"/>
      <c r="H272" s="2"/>
    </row>
    <row r="273" spans="4:8">
      <c r="D273" s="2"/>
      <c r="E273" s="2"/>
      <c r="F273" s="2"/>
      <c r="G273" s="2"/>
      <c r="H273" s="2"/>
    </row>
    <row r="274" spans="4:8">
      <c r="D274" s="2"/>
      <c r="E274" s="2"/>
      <c r="F274" s="2"/>
      <c r="G274" s="2"/>
      <c r="H274" s="2"/>
    </row>
    <row r="275" spans="4:8">
      <c r="D275" s="2"/>
      <c r="E275" s="2"/>
      <c r="F275" s="2"/>
      <c r="G275" s="2"/>
      <c r="H275" s="2"/>
    </row>
    <row r="276" spans="4:8">
      <c r="D276" s="2"/>
      <c r="E276" s="2"/>
      <c r="F276" s="2"/>
      <c r="G276" s="2"/>
      <c r="H276" s="2"/>
    </row>
    <row r="277" spans="4:8">
      <c r="D277" s="2"/>
      <c r="E277" s="2"/>
      <c r="F277" s="2"/>
      <c r="G277" s="2"/>
      <c r="H277" s="2"/>
    </row>
    <row r="278" spans="4:8">
      <c r="D278" s="2"/>
      <c r="E278" s="2"/>
      <c r="F278" s="2"/>
      <c r="G278" s="2"/>
      <c r="H278" s="2"/>
    </row>
    <row r="279" spans="4:8">
      <c r="D279" s="2"/>
      <c r="E279" s="2"/>
      <c r="F279" s="2"/>
      <c r="G279" s="2"/>
      <c r="H279" s="2"/>
    </row>
    <row r="280" spans="4:8">
      <c r="D280" s="2"/>
      <c r="E280" s="2"/>
      <c r="F280" s="2"/>
      <c r="G280" s="2"/>
      <c r="H280" s="2"/>
    </row>
    <row r="281" spans="4:8">
      <c r="D281" s="2"/>
      <c r="E281" s="2"/>
      <c r="F281" s="2"/>
      <c r="G281" s="2"/>
      <c r="H281" s="2"/>
    </row>
    <row r="282" spans="4:8">
      <c r="D282" s="2"/>
      <c r="E282" s="2"/>
      <c r="F282" s="2"/>
      <c r="G282" s="2"/>
      <c r="H282" s="2"/>
    </row>
    <row r="283" spans="4:8">
      <c r="D283" s="2"/>
      <c r="E283" s="2"/>
      <c r="F283" s="2"/>
      <c r="G283" s="2"/>
      <c r="H283" s="2"/>
    </row>
    <row r="284" spans="4:8">
      <c r="D284" s="2"/>
      <c r="E284" s="2"/>
      <c r="F284" s="2"/>
      <c r="G284" s="2"/>
      <c r="H284" s="2"/>
    </row>
    <row r="285" spans="4:8">
      <c r="D285" s="2"/>
      <c r="E285" s="2"/>
      <c r="F285" s="2"/>
      <c r="G285" s="2"/>
      <c r="H285" s="2"/>
    </row>
    <row r="286" spans="4:8">
      <c r="D286" s="2"/>
      <c r="E286" s="2"/>
      <c r="F286" s="2"/>
      <c r="G286" s="2"/>
      <c r="H286" s="2"/>
    </row>
    <row r="287" spans="4:8">
      <c r="D287" s="2"/>
      <c r="E287" s="2"/>
      <c r="F287" s="2"/>
      <c r="G287" s="2"/>
      <c r="H287" s="2"/>
    </row>
    <row r="288" spans="4:8">
      <c r="D288" s="2"/>
      <c r="E288" s="2"/>
      <c r="F288" s="2"/>
      <c r="G288" s="2"/>
      <c r="H288" s="2"/>
    </row>
    <row r="289" spans="4:8">
      <c r="D289" s="2"/>
      <c r="E289" s="2"/>
      <c r="F289" s="2"/>
      <c r="G289" s="2"/>
      <c r="H289" s="2"/>
    </row>
    <row r="290" spans="4:8">
      <c r="D290" s="2"/>
      <c r="E290" s="2"/>
      <c r="F290" s="2"/>
      <c r="G290" s="2"/>
      <c r="H290" s="2"/>
    </row>
    <row r="291" spans="4:8">
      <c r="D291" s="2"/>
      <c r="E291" s="2"/>
      <c r="F291" s="2"/>
      <c r="G291" s="2"/>
      <c r="H291" s="2"/>
    </row>
    <row r="292" spans="4:8">
      <c r="D292" s="2"/>
      <c r="E292" s="2"/>
      <c r="F292" s="2"/>
      <c r="G292" s="2"/>
      <c r="H292" s="2"/>
    </row>
    <row r="293" spans="4:8">
      <c r="D293" s="2"/>
      <c r="E293" s="2"/>
      <c r="F293" s="2"/>
      <c r="G293" s="2"/>
      <c r="H293" s="2"/>
    </row>
    <row r="294" spans="4:8">
      <c r="D294" s="2"/>
      <c r="E294" s="2"/>
      <c r="F294" s="2"/>
      <c r="G294" s="2"/>
      <c r="H294" s="2"/>
    </row>
    <row r="295" spans="4:8">
      <c r="D295" s="2"/>
      <c r="E295" s="2"/>
      <c r="F295" s="2"/>
      <c r="G295" s="2"/>
      <c r="H295" s="2"/>
    </row>
    <row r="296" spans="4:8">
      <c r="D296" s="2"/>
      <c r="E296" s="2"/>
      <c r="F296" s="2"/>
      <c r="G296" s="2"/>
      <c r="H296" s="2"/>
    </row>
    <row r="297" spans="4:8">
      <c r="D297" s="2"/>
      <c r="E297" s="2"/>
      <c r="F297" s="2"/>
      <c r="G297" s="2"/>
      <c r="H297" s="2"/>
    </row>
    <row r="298" spans="4:8">
      <c r="D298" s="2"/>
      <c r="E298" s="2"/>
      <c r="F298" s="2"/>
      <c r="G298" s="2"/>
      <c r="H298" s="2"/>
    </row>
    <row r="299" spans="4:8">
      <c r="D299" s="2"/>
      <c r="E299" s="2"/>
      <c r="F299" s="2"/>
      <c r="G299" s="2"/>
      <c r="H299" s="2"/>
    </row>
    <row r="300" spans="4:8">
      <c r="D300" s="2"/>
      <c r="E300" s="2"/>
      <c r="F300" s="2"/>
      <c r="G300" s="2"/>
      <c r="H300" s="2"/>
    </row>
    <row r="301" spans="4:8">
      <c r="D301" s="2"/>
      <c r="E301" s="2"/>
      <c r="F301" s="2"/>
      <c r="G301" s="2"/>
      <c r="H301" s="2"/>
    </row>
    <row r="302" spans="4:8">
      <c r="D302" s="2"/>
      <c r="E302" s="2"/>
      <c r="F302" s="2"/>
      <c r="G302" s="2"/>
      <c r="H302" s="2"/>
    </row>
    <row r="303" spans="4:8">
      <c r="D303" s="2"/>
      <c r="E303" s="2"/>
      <c r="F303" s="2"/>
      <c r="G303" s="2"/>
      <c r="H303" s="2"/>
    </row>
    <row r="304" spans="4:8">
      <c r="D304" s="2"/>
      <c r="E304" s="2"/>
      <c r="F304" s="2"/>
      <c r="G304" s="2"/>
      <c r="H304" s="2"/>
    </row>
    <row r="305" spans="4:8">
      <c r="D305" s="2"/>
      <c r="E305" s="2"/>
      <c r="F305" s="2"/>
      <c r="G305" s="2"/>
      <c r="H305" s="2"/>
    </row>
    <row r="306" spans="4:8">
      <c r="D306" s="2"/>
      <c r="E306" s="2"/>
      <c r="F306" s="2"/>
      <c r="G306" s="2"/>
      <c r="H306" s="2"/>
    </row>
    <row r="307" spans="4:8">
      <c r="D307" s="2"/>
      <c r="E307" s="2"/>
      <c r="F307" s="2"/>
      <c r="G307" s="2"/>
      <c r="H307" s="2"/>
    </row>
    <row r="308" spans="4:8">
      <c r="D308" s="2"/>
      <c r="E308" s="2"/>
      <c r="F308" s="2"/>
      <c r="G308" s="2"/>
      <c r="H308" s="2"/>
    </row>
    <row r="309" spans="4:8">
      <c r="D309" s="2"/>
      <c r="E309" s="2"/>
      <c r="F309" s="2"/>
      <c r="G309" s="2"/>
      <c r="H309" s="2"/>
    </row>
    <row r="310" spans="4:8">
      <c r="D310" s="2"/>
      <c r="E310" s="2"/>
      <c r="F310" s="2"/>
      <c r="G310" s="2"/>
      <c r="H310" s="2"/>
    </row>
    <row r="311" spans="4:8">
      <c r="D311" s="2"/>
      <c r="E311" s="2"/>
      <c r="F311" s="2"/>
      <c r="G311" s="2"/>
      <c r="H311" s="2"/>
    </row>
    <row r="312" spans="4:8">
      <c r="D312" s="2"/>
      <c r="E312" s="2"/>
      <c r="F312" s="2"/>
      <c r="G312" s="2"/>
      <c r="H312" s="2"/>
    </row>
    <row r="313" spans="4:8">
      <c r="D313" s="2"/>
      <c r="E313" s="2"/>
      <c r="F313" s="2"/>
      <c r="G313" s="2"/>
      <c r="H313" s="2"/>
    </row>
    <row r="314" spans="4:8">
      <c r="D314" s="2"/>
      <c r="E314" s="2"/>
      <c r="F314" s="2"/>
      <c r="G314" s="2"/>
      <c r="H314" s="2"/>
    </row>
    <row r="315" spans="4:8">
      <c r="D315" s="2"/>
      <c r="E315" s="2"/>
      <c r="F315" s="2"/>
      <c r="G315" s="2"/>
      <c r="H315" s="2"/>
    </row>
    <row r="316" spans="4:8">
      <c r="D316" s="2"/>
      <c r="E316" s="2"/>
      <c r="F316" s="2"/>
      <c r="G316" s="2"/>
      <c r="H316" s="2"/>
    </row>
    <row r="317" spans="4:8">
      <c r="D317" s="2"/>
      <c r="E317" s="2"/>
      <c r="F317" s="2"/>
      <c r="G317" s="2"/>
      <c r="H317" s="2"/>
    </row>
    <row r="318" spans="4:8">
      <c r="D318" s="2"/>
      <c r="E318" s="2"/>
      <c r="F318" s="2"/>
      <c r="G318" s="2"/>
      <c r="H318" s="2"/>
    </row>
    <row r="319" spans="4:8">
      <c r="D319" s="2"/>
      <c r="E319" s="2"/>
      <c r="F319" s="2"/>
      <c r="G319" s="2"/>
      <c r="H319" s="2"/>
    </row>
    <row r="320" spans="4:8">
      <c r="D320" s="2"/>
      <c r="E320" s="2"/>
      <c r="F320" s="2"/>
      <c r="G320" s="2"/>
      <c r="H320" s="2"/>
    </row>
    <row r="321" spans="4:8">
      <c r="D321" s="2"/>
      <c r="E321" s="2"/>
      <c r="F321" s="2"/>
      <c r="G321" s="2"/>
      <c r="H321" s="2"/>
    </row>
    <row r="322" spans="4:8">
      <c r="D322" s="2"/>
      <c r="E322" s="2"/>
      <c r="F322" s="2"/>
      <c r="G322" s="2"/>
      <c r="H322" s="2"/>
    </row>
    <row r="323" spans="4:8">
      <c r="D323" s="2"/>
      <c r="E323" s="2"/>
      <c r="F323" s="2"/>
      <c r="G323" s="2"/>
      <c r="H323" s="2"/>
    </row>
    <row r="324" spans="4:8">
      <c r="D324" s="2"/>
      <c r="E324" s="2"/>
      <c r="F324" s="2"/>
      <c r="G324" s="2"/>
      <c r="H324" s="2"/>
    </row>
    <row r="325" spans="4:8">
      <c r="D325" s="2"/>
      <c r="E325" s="2"/>
      <c r="F325" s="2"/>
      <c r="G325" s="2"/>
      <c r="H325" s="2"/>
    </row>
    <row r="326" spans="4:8">
      <c r="D326" s="2"/>
      <c r="E326" s="2"/>
      <c r="F326" s="2"/>
      <c r="G326" s="2"/>
      <c r="H326" s="2"/>
    </row>
    <row r="327" spans="4:8">
      <c r="D327" s="2"/>
      <c r="E327" s="2"/>
      <c r="F327" s="2"/>
      <c r="G327" s="2"/>
      <c r="H327" s="2"/>
    </row>
    <row r="328" spans="4:8">
      <c r="D328" s="2"/>
      <c r="E328" s="2"/>
      <c r="F328" s="2"/>
      <c r="G328" s="2"/>
      <c r="H328" s="2"/>
    </row>
    <row r="329" spans="4:8">
      <c r="D329" s="2"/>
      <c r="E329" s="2"/>
      <c r="F329" s="2"/>
      <c r="G329" s="2"/>
      <c r="H329" s="2"/>
    </row>
    <row r="330" spans="4:8">
      <c r="D330" s="2"/>
      <c r="E330" s="2"/>
      <c r="F330" s="2"/>
      <c r="G330" s="2"/>
      <c r="H330" s="2"/>
    </row>
    <row r="331" spans="4:8">
      <c r="D331" s="2"/>
      <c r="E331" s="2"/>
      <c r="F331" s="2"/>
      <c r="G331" s="2"/>
      <c r="H331" s="2"/>
    </row>
    <row r="332" spans="4:8">
      <c r="D332" s="2"/>
      <c r="E332" s="2"/>
      <c r="F332" s="2"/>
      <c r="G332" s="2"/>
      <c r="H332" s="2"/>
    </row>
    <row r="333" spans="4:8">
      <c r="D333" s="2"/>
      <c r="E333" s="2"/>
      <c r="F333" s="2"/>
      <c r="G333" s="2"/>
      <c r="H333" s="2"/>
    </row>
    <row r="334" spans="4:8">
      <c r="D334" s="2"/>
      <c r="E334" s="2"/>
      <c r="F334" s="2"/>
      <c r="G334" s="2"/>
      <c r="H334" s="2"/>
    </row>
    <row r="335" spans="4:8">
      <c r="D335" s="2"/>
      <c r="E335" s="2"/>
      <c r="F335" s="2"/>
      <c r="G335" s="2"/>
      <c r="H335" s="2"/>
    </row>
    <row r="336" spans="4:8">
      <c r="D336" s="2"/>
      <c r="E336" s="2"/>
      <c r="F336" s="2"/>
      <c r="G336" s="2"/>
      <c r="H336" s="2"/>
    </row>
    <row r="337" spans="4:8">
      <c r="D337" s="2"/>
      <c r="E337" s="2"/>
      <c r="F337" s="2"/>
      <c r="G337" s="2"/>
      <c r="H337" s="2"/>
    </row>
    <row r="338" spans="4:8">
      <c r="D338" s="2"/>
      <c r="E338" s="2"/>
      <c r="F338" s="2"/>
      <c r="G338" s="2"/>
      <c r="H338" s="2"/>
    </row>
    <row r="339" spans="4:8">
      <c r="D339" s="2"/>
      <c r="E339" s="2"/>
      <c r="F339" s="2"/>
      <c r="G339" s="2"/>
      <c r="H339" s="2"/>
    </row>
    <row r="340" spans="4:8">
      <c r="D340" s="2"/>
      <c r="E340" s="2"/>
      <c r="F340" s="2"/>
      <c r="G340" s="2"/>
      <c r="H340" s="2"/>
    </row>
    <row r="341" spans="4:8">
      <c r="D341" s="2"/>
      <c r="E341" s="2"/>
      <c r="F341" s="2"/>
      <c r="G341" s="2"/>
      <c r="H341" s="2"/>
    </row>
    <row r="342" spans="4:8">
      <c r="D342" s="2"/>
      <c r="E342" s="2"/>
      <c r="F342" s="2"/>
      <c r="G342" s="2"/>
      <c r="H342" s="2"/>
    </row>
    <row r="343" spans="4:8">
      <c r="D343" s="2"/>
      <c r="E343" s="2"/>
      <c r="F343" s="2"/>
      <c r="G343" s="2"/>
      <c r="H343" s="2"/>
    </row>
    <row r="344" spans="4:8">
      <c r="D344" s="2"/>
      <c r="E344" s="2"/>
      <c r="F344" s="2"/>
      <c r="G344" s="2"/>
      <c r="H344" s="2"/>
    </row>
    <row r="345" spans="4:8">
      <c r="D345" s="2"/>
      <c r="E345" s="2"/>
      <c r="F345" s="2"/>
      <c r="G345" s="2"/>
      <c r="H345" s="2"/>
    </row>
    <row r="346" spans="4:8">
      <c r="D346" s="2"/>
      <c r="E346" s="2"/>
      <c r="F346" s="2"/>
      <c r="G346" s="2"/>
      <c r="H346" s="2"/>
    </row>
    <row r="347" spans="4:8">
      <c r="D347" s="2"/>
      <c r="E347" s="2"/>
      <c r="F347" s="2"/>
      <c r="G347" s="2"/>
      <c r="H347" s="2"/>
    </row>
    <row r="348" spans="4:8">
      <c r="D348" s="2"/>
      <c r="E348" s="2"/>
      <c r="F348" s="2"/>
      <c r="G348" s="2"/>
      <c r="H348" s="2"/>
    </row>
    <row r="349" spans="4:8">
      <c r="D349" s="2"/>
      <c r="E349" s="2"/>
      <c r="F349" s="2"/>
      <c r="G349" s="2"/>
      <c r="H349" s="2"/>
    </row>
    <row r="350" spans="4:8">
      <c r="D350" s="2"/>
      <c r="E350" s="2"/>
      <c r="F350" s="2"/>
      <c r="G350" s="2"/>
      <c r="H350" s="2"/>
    </row>
    <row r="351" spans="4:8">
      <c r="D351" s="2"/>
      <c r="E351" s="2"/>
      <c r="F351" s="2"/>
      <c r="G351" s="2"/>
      <c r="H351" s="2"/>
    </row>
    <row r="352" spans="4:8">
      <c r="D352" s="2"/>
      <c r="E352" s="2"/>
      <c r="F352" s="2"/>
      <c r="G352" s="2"/>
      <c r="H352" s="2"/>
    </row>
    <row r="353" spans="4:8">
      <c r="D353" s="2"/>
      <c r="E353" s="2"/>
      <c r="F353" s="2"/>
      <c r="G353" s="2"/>
      <c r="H353" s="2"/>
    </row>
    <row r="354" spans="4:8">
      <c r="D354" s="2"/>
      <c r="E354" s="2"/>
      <c r="F354" s="2"/>
      <c r="G354" s="2"/>
      <c r="H354" s="2"/>
    </row>
    <row r="355" spans="4:8">
      <c r="D355" s="2"/>
      <c r="E355" s="2"/>
      <c r="F355" s="2"/>
      <c r="G355" s="2"/>
      <c r="H355" s="2"/>
    </row>
    <row r="356" spans="4:8">
      <c r="D356" s="2"/>
      <c r="E356" s="2"/>
      <c r="F356" s="2"/>
      <c r="G356" s="2"/>
      <c r="H356" s="2"/>
    </row>
    <row r="357" spans="4:8">
      <c r="D357" s="2"/>
      <c r="E357" s="2"/>
      <c r="F357" s="2"/>
      <c r="G357" s="2"/>
      <c r="H357" s="2"/>
    </row>
    <row r="358" spans="4:8">
      <c r="D358" s="2"/>
      <c r="E358" s="2"/>
      <c r="F358" s="2"/>
      <c r="G358" s="2"/>
      <c r="H358" s="2"/>
    </row>
    <row r="359" spans="4:8">
      <c r="D359" s="2"/>
      <c r="E359" s="2"/>
      <c r="F359" s="2"/>
      <c r="G359" s="2"/>
      <c r="H359" s="2"/>
    </row>
    <row r="360" spans="4:8">
      <c r="D360" s="2"/>
      <c r="E360" s="2"/>
      <c r="F360" s="2"/>
      <c r="G360" s="2"/>
      <c r="H360" s="2"/>
    </row>
    <row r="361" spans="4:8">
      <c r="D361" s="2"/>
      <c r="E361" s="2"/>
      <c r="F361" s="2"/>
      <c r="G361" s="2"/>
      <c r="H361" s="2"/>
    </row>
    <row r="362" spans="4:8">
      <c r="D362" s="2"/>
      <c r="E362" s="2"/>
      <c r="F362" s="2"/>
      <c r="G362" s="2"/>
      <c r="H362" s="2"/>
    </row>
    <row r="363" spans="4:8">
      <c r="D363" s="2"/>
      <c r="E363" s="2"/>
      <c r="F363" s="2"/>
      <c r="G363" s="2"/>
      <c r="H363" s="2"/>
    </row>
    <row r="364" spans="4:8">
      <c r="D364" s="2"/>
      <c r="E364" s="2"/>
      <c r="F364" s="2"/>
      <c r="G364" s="2"/>
      <c r="H364" s="2"/>
    </row>
    <row r="365" spans="4:8">
      <c r="D365" s="2"/>
      <c r="E365" s="2"/>
      <c r="F365" s="2"/>
      <c r="G365" s="2"/>
      <c r="H365" s="2"/>
    </row>
    <row r="366" spans="4:8">
      <c r="D366" s="2"/>
      <c r="E366" s="2"/>
      <c r="F366" s="2"/>
      <c r="G366" s="2"/>
      <c r="H366" s="2"/>
    </row>
    <row r="367" spans="4:8">
      <c r="D367" s="2"/>
      <c r="E367" s="2"/>
      <c r="F367" s="2"/>
      <c r="G367" s="2"/>
      <c r="H367" s="2"/>
    </row>
    <row r="368" spans="4:8">
      <c r="D368" s="2"/>
      <c r="E368" s="2"/>
      <c r="F368" s="2"/>
      <c r="G368" s="2"/>
      <c r="H368" s="2"/>
    </row>
    <row r="369" spans="4:8">
      <c r="D369" s="2"/>
      <c r="E369" s="2"/>
      <c r="F369" s="2"/>
      <c r="G369" s="2"/>
      <c r="H369" s="2"/>
    </row>
    <row r="370" spans="4:8">
      <c r="D370" s="2"/>
      <c r="E370" s="2"/>
      <c r="F370" s="2"/>
      <c r="G370" s="2"/>
      <c r="H370" s="2"/>
    </row>
    <row r="371" spans="4:8">
      <c r="D371" s="2"/>
      <c r="E371" s="2"/>
      <c r="F371" s="2"/>
      <c r="G371" s="2"/>
      <c r="H371" s="2"/>
    </row>
    <row r="372" spans="4:8">
      <c r="D372" s="2"/>
      <c r="E372" s="2"/>
      <c r="F372" s="2"/>
      <c r="G372" s="2"/>
      <c r="H372" s="2"/>
    </row>
    <row r="373" spans="4:8">
      <c r="D373" s="2"/>
      <c r="E373" s="2"/>
      <c r="F373" s="2"/>
      <c r="G373" s="2"/>
      <c r="H373" s="2"/>
    </row>
    <row r="374" spans="4:8">
      <c r="D374" s="2"/>
      <c r="E374" s="2"/>
      <c r="F374" s="2"/>
      <c r="G374" s="2"/>
      <c r="H374" s="2"/>
    </row>
    <row r="375" spans="4:8">
      <c r="D375" s="2"/>
      <c r="E375" s="2"/>
      <c r="F375" s="2"/>
      <c r="G375" s="2"/>
      <c r="H375" s="2"/>
    </row>
    <row r="376" spans="4:8">
      <c r="D376" s="2"/>
      <c r="E376" s="2"/>
      <c r="F376" s="2"/>
      <c r="G376" s="2"/>
      <c r="H376" s="2"/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2:H32"/>
  <sheetViews>
    <sheetView showGridLines="0" workbookViewId="0">
      <selection activeCell="J22" sqref="J22"/>
    </sheetView>
  </sheetViews>
  <sheetFormatPr defaultRowHeight="12.75"/>
  <cols>
    <col min="2" max="2" width="14.125" customWidth="1"/>
    <col min="3" max="3" width="10.5" customWidth="1"/>
  </cols>
  <sheetData>
    <row r="2" spans="2:8">
      <c r="E2" s="18" t="s">
        <v>589</v>
      </c>
      <c r="F2" s="18" t="s">
        <v>590</v>
      </c>
      <c r="G2" s="18" t="s">
        <v>591</v>
      </c>
    </row>
    <row r="3" spans="2:8" s="233" customFormat="1" ht="14.25">
      <c r="C3" s="234"/>
      <c r="D3" s="235" t="s">
        <v>604</v>
      </c>
      <c r="E3" s="236">
        <f>E32+E26+E21+E15+E9</f>
        <v>123</v>
      </c>
      <c r="F3" s="236">
        <f>F32+F26+F21+F15+F9</f>
        <v>71</v>
      </c>
      <c r="G3" s="236">
        <f>G32+G26+G21+G15+G9</f>
        <v>71</v>
      </c>
    </row>
    <row r="5" spans="2:8" ht="39">
      <c r="B5" s="226" t="s">
        <v>595</v>
      </c>
      <c r="C5" s="225" t="s">
        <v>594</v>
      </c>
      <c r="D5" s="225" t="s">
        <v>593</v>
      </c>
      <c r="E5" s="225" t="s">
        <v>589</v>
      </c>
      <c r="F5" s="225" t="s">
        <v>590</v>
      </c>
      <c r="G5" s="225" t="s">
        <v>591</v>
      </c>
    </row>
    <row r="6" spans="2:8">
      <c r="B6" s="222" t="s">
        <v>588</v>
      </c>
      <c r="C6" s="223">
        <f>D6*4</f>
        <v>28</v>
      </c>
      <c r="D6" s="223">
        <v>7</v>
      </c>
      <c r="E6" s="224">
        <f>D6*2</f>
        <v>14</v>
      </c>
      <c r="F6" s="224">
        <f>$D$6*1</f>
        <v>7</v>
      </c>
      <c r="G6" s="224">
        <f>$D$6*1</f>
        <v>7</v>
      </c>
    </row>
    <row r="7" spans="2:8">
      <c r="B7" s="222" t="s">
        <v>592</v>
      </c>
      <c r="C7" s="223">
        <v>10</v>
      </c>
      <c r="D7" s="224">
        <v>1</v>
      </c>
      <c r="E7" s="224">
        <v>8</v>
      </c>
      <c r="F7" s="224">
        <v>1</v>
      </c>
      <c r="G7" s="224">
        <v>1</v>
      </c>
    </row>
    <row r="8" spans="2:8">
      <c r="B8" s="222" t="s">
        <v>596</v>
      </c>
      <c r="C8" s="224">
        <f>D8*4</f>
        <v>112</v>
      </c>
      <c r="D8" s="224">
        <v>28</v>
      </c>
      <c r="E8" s="224">
        <f>D8*2</f>
        <v>56</v>
      </c>
      <c r="F8" s="224">
        <f>D8*1</f>
        <v>28</v>
      </c>
      <c r="G8" s="224">
        <v>28</v>
      </c>
    </row>
    <row r="9" spans="2:8">
      <c r="C9" s="18">
        <f>SUM(C6:C8)</f>
        <v>150</v>
      </c>
      <c r="D9" s="231" t="s">
        <v>597</v>
      </c>
      <c r="E9" s="232">
        <f>SUM(E6:E8)</f>
        <v>78</v>
      </c>
      <c r="F9" s="232">
        <f>SUM(F6:F8)</f>
        <v>36</v>
      </c>
      <c r="G9" s="232">
        <f>SUM(G6:G8)</f>
        <v>36</v>
      </c>
    </row>
    <row r="11" spans="2:8">
      <c r="B11" s="5"/>
      <c r="C11" s="6"/>
      <c r="D11" s="6"/>
      <c r="E11" s="6"/>
      <c r="F11" s="6"/>
      <c r="G11" s="6"/>
      <c r="H11" s="5"/>
    </row>
    <row r="12" spans="2:8" ht="39">
      <c r="B12" s="226" t="s">
        <v>598</v>
      </c>
      <c r="C12" s="225" t="s">
        <v>594</v>
      </c>
      <c r="D12" s="225" t="s">
        <v>593</v>
      </c>
      <c r="E12" s="225" t="s">
        <v>589</v>
      </c>
      <c r="F12" s="225" t="s">
        <v>590</v>
      </c>
      <c r="G12" s="225" t="s">
        <v>591</v>
      </c>
      <c r="H12" s="5"/>
    </row>
    <row r="13" spans="2:8">
      <c r="B13" s="222" t="s">
        <v>605</v>
      </c>
      <c r="C13" s="223">
        <v>35</v>
      </c>
      <c r="D13" s="223">
        <v>10</v>
      </c>
      <c r="E13" s="224">
        <v>10</v>
      </c>
      <c r="F13" s="224">
        <v>10</v>
      </c>
      <c r="G13" s="224">
        <v>10</v>
      </c>
    </row>
    <row r="14" spans="2:8">
      <c r="B14" s="222" t="s">
        <v>606</v>
      </c>
      <c r="C14" s="223">
        <v>34</v>
      </c>
      <c r="D14" s="224">
        <v>4</v>
      </c>
      <c r="E14" s="224">
        <v>14</v>
      </c>
      <c r="F14" s="224">
        <v>4</v>
      </c>
      <c r="G14" s="224">
        <v>4</v>
      </c>
    </row>
    <row r="15" spans="2:8">
      <c r="C15" s="18">
        <f>SUM(C13:C14)</f>
        <v>69</v>
      </c>
      <c r="D15" s="231" t="s">
        <v>597</v>
      </c>
      <c r="E15" s="232">
        <f>SUM(E13:E14)</f>
        <v>24</v>
      </c>
      <c r="F15" s="232">
        <f>SUM(F13:F14)</f>
        <v>14</v>
      </c>
      <c r="G15" s="232">
        <f>SUM(G13:G14)</f>
        <v>14</v>
      </c>
    </row>
    <row r="18" spans="2:7" ht="39">
      <c r="B18" s="226" t="s">
        <v>599</v>
      </c>
      <c r="C18" s="225" t="s">
        <v>594</v>
      </c>
      <c r="D18" s="225" t="s">
        <v>593</v>
      </c>
      <c r="E18" s="225" t="s">
        <v>589</v>
      </c>
      <c r="F18" s="225" t="s">
        <v>590</v>
      </c>
      <c r="G18" s="225" t="s">
        <v>591</v>
      </c>
    </row>
    <row r="19" spans="2:7">
      <c r="B19" s="222" t="s">
        <v>605</v>
      </c>
      <c r="C19" s="223"/>
      <c r="D19" s="223">
        <v>5</v>
      </c>
      <c r="E19" s="224">
        <v>5</v>
      </c>
      <c r="F19" s="224">
        <v>5</v>
      </c>
      <c r="G19" s="224">
        <v>5</v>
      </c>
    </row>
    <row r="20" spans="2:7">
      <c r="B20" s="222" t="s">
        <v>606</v>
      </c>
      <c r="C20" s="223">
        <v>16</v>
      </c>
      <c r="D20" s="224">
        <v>2</v>
      </c>
      <c r="E20" s="224">
        <v>2</v>
      </c>
      <c r="F20" s="224">
        <v>2</v>
      </c>
      <c r="G20" s="224">
        <v>2</v>
      </c>
    </row>
    <row r="21" spans="2:7">
      <c r="C21" s="18">
        <f>SUM(C19:C20)</f>
        <v>16</v>
      </c>
      <c r="D21" s="231" t="s">
        <v>597</v>
      </c>
      <c r="E21" s="232">
        <f>SUM(E19:E20)</f>
        <v>7</v>
      </c>
      <c r="F21" s="232">
        <f>SUM(F19:F20)</f>
        <v>7</v>
      </c>
      <c r="G21" s="232">
        <f>SUM(G19:G20)</f>
        <v>7</v>
      </c>
    </row>
    <row r="23" spans="2:7" ht="39">
      <c r="B23" s="226" t="s">
        <v>600</v>
      </c>
      <c r="C23" s="225" t="s">
        <v>594</v>
      </c>
      <c r="D23" s="225" t="s">
        <v>593</v>
      </c>
      <c r="E23" s="225" t="s">
        <v>589</v>
      </c>
      <c r="F23" s="225" t="s">
        <v>590</v>
      </c>
      <c r="G23" s="225" t="s">
        <v>591</v>
      </c>
    </row>
    <row r="24" spans="2:7">
      <c r="B24" s="222" t="s">
        <v>605</v>
      </c>
      <c r="C24" s="223"/>
      <c r="D24" s="223">
        <v>5</v>
      </c>
      <c r="E24" s="224">
        <v>5</v>
      </c>
      <c r="F24" s="224">
        <v>5</v>
      </c>
      <c r="G24" s="224">
        <v>5</v>
      </c>
    </row>
    <row r="25" spans="2:7">
      <c r="B25" s="222" t="s">
        <v>606</v>
      </c>
      <c r="C25" s="223">
        <v>33</v>
      </c>
      <c r="D25" s="224">
        <v>6</v>
      </c>
      <c r="E25" s="224">
        <v>6</v>
      </c>
      <c r="F25" s="224">
        <v>6</v>
      </c>
      <c r="G25" s="224">
        <v>6</v>
      </c>
    </row>
    <row r="26" spans="2:7">
      <c r="C26" s="18">
        <f>SUM(C24:C25)</f>
        <v>33</v>
      </c>
      <c r="D26" s="231" t="s">
        <v>597</v>
      </c>
      <c r="E26" s="232">
        <f>SUM(E24:E25)</f>
        <v>11</v>
      </c>
      <c r="F26" s="232">
        <f>SUM(F24:F25)</f>
        <v>11</v>
      </c>
      <c r="G26" s="232">
        <f>SUM(G24:G25)</f>
        <v>11</v>
      </c>
    </row>
    <row r="29" spans="2:7" ht="39">
      <c r="B29" s="226" t="s">
        <v>601</v>
      </c>
      <c r="C29" s="225" t="s">
        <v>594</v>
      </c>
      <c r="D29" s="225" t="s">
        <v>593</v>
      </c>
      <c r="E29" s="225" t="s">
        <v>589</v>
      </c>
      <c r="F29" s="225" t="s">
        <v>590</v>
      </c>
      <c r="G29" s="225" t="s">
        <v>591</v>
      </c>
    </row>
    <row r="30" spans="2:7">
      <c r="B30" s="222" t="s">
        <v>605</v>
      </c>
      <c r="C30" s="223"/>
      <c r="D30" s="223">
        <v>3</v>
      </c>
      <c r="E30" s="224">
        <v>3</v>
      </c>
      <c r="F30" s="224">
        <v>3</v>
      </c>
      <c r="G30" s="224">
        <v>3</v>
      </c>
    </row>
    <row r="31" spans="2:7">
      <c r="B31" s="222" t="s">
        <v>606</v>
      </c>
      <c r="C31" s="223"/>
      <c r="D31" s="224"/>
      <c r="E31" s="224"/>
      <c r="F31" s="224"/>
      <c r="G31" s="224"/>
    </row>
    <row r="32" spans="2:7">
      <c r="C32" s="18">
        <f>SUM(C30:C31)</f>
        <v>0</v>
      </c>
      <c r="D32" s="231" t="s">
        <v>597</v>
      </c>
      <c r="E32" s="232">
        <f>SUM(E30:E31)</f>
        <v>3</v>
      </c>
      <c r="F32" s="232">
        <f>SUM(F30:F31)</f>
        <v>3</v>
      </c>
      <c r="G32" s="232">
        <f>SUM(G30:G31)</f>
        <v>3</v>
      </c>
    </row>
  </sheetData>
  <pageMargins left="0.7" right="0.7" top="0.75" bottom="0.75" header="0.3" footer="0.3"/>
  <pageSetup paperSize="9" orientation="portrait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0"/>
  <sheetViews>
    <sheetView showGridLines="0" workbookViewId="0">
      <selection activeCell="J22" sqref="J22"/>
    </sheetView>
  </sheetViews>
  <sheetFormatPr defaultRowHeight="12.75"/>
  <cols>
    <col min="1" max="1" width="1.625" customWidth="1"/>
    <col min="3" max="3" width="18.875" customWidth="1"/>
    <col min="5" max="5" width="11.5" customWidth="1"/>
    <col min="6" max="6" width="13.875" customWidth="1"/>
    <col min="7" max="7" width="15.875" customWidth="1"/>
    <col min="8" max="8" width="10.25" customWidth="1"/>
  </cols>
  <sheetData>
    <row r="1" spans="1:9" ht="19.5">
      <c r="A1" s="211" t="s">
        <v>634</v>
      </c>
    </row>
    <row r="4" spans="1:9">
      <c r="B4" s="9" t="s">
        <v>615</v>
      </c>
      <c r="D4" s="9"/>
    </row>
    <row r="5" spans="1:9">
      <c r="B5" s="239" t="s">
        <v>377</v>
      </c>
      <c r="C5" s="239"/>
      <c r="D5" s="240" t="s">
        <v>626</v>
      </c>
      <c r="E5" s="240" t="s">
        <v>616</v>
      </c>
      <c r="F5" s="240" t="s">
        <v>623</v>
      </c>
      <c r="G5" s="240" t="s">
        <v>625</v>
      </c>
      <c r="H5" s="241" t="s">
        <v>624</v>
      </c>
      <c r="I5" s="241" t="s">
        <v>627</v>
      </c>
    </row>
    <row r="6" spans="1:9">
      <c r="B6" s="244" t="s">
        <v>617</v>
      </c>
      <c r="C6" s="245"/>
      <c r="D6" s="246" t="s">
        <v>614</v>
      </c>
      <c r="E6" s="247">
        <v>3</v>
      </c>
      <c r="F6" s="247">
        <v>28</v>
      </c>
      <c r="G6" s="247">
        <f>F6*6</f>
        <v>168</v>
      </c>
      <c r="H6" s="247">
        <f>G6/60</f>
        <v>2.8</v>
      </c>
      <c r="I6" s="248">
        <v>0.5</v>
      </c>
    </row>
    <row r="7" spans="1:9">
      <c r="B7" s="229" t="s">
        <v>630</v>
      </c>
      <c r="C7" s="238"/>
      <c r="D7" s="238"/>
      <c r="E7" s="238"/>
      <c r="F7" s="238"/>
      <c r="G7" s="238"/>
      <c r="H7" s="238"/>
      <c r="I7" s="238"/>
    </row>
    <row r="8" spans="1:9">
      <c r="B8" s="244" t="s">
        <v>620</v>
      </c>
      <c r="C8" s="245"/>
      <c r="D8" s="248">
        <v>0.52083333333333337</v>
      </c>
      <c r="E8" s="247">
        <v>3</v>
      </c>
      <c r="F8" s="247">
        <v>9</v>
      </c>
      <c r="G8" s="247">
        <f>F8*6</f>
        <v>54</v>
      </c>
      <c r="H8" s="247">
        <f>G8/60</f>
        <v>0.9</v>
      </c>
      <c r="I8" s="248">
        <v>0.5625</v>
      </c>
    </row>
    <row r="9" spans="1:9">
      <c r="B9" s="249" t="s">
        <v>621</v>
      </c>
      <c r="C9" s="250"/>
      <c r="D9" s="251">
        <v>0.58333333333333337</v>
      </c>
      <c r="E9" s="252">
        <v>3</v>
      </c>
      <c r="F9" s="252">
        <v>13</v>
      </c>
      <c r="G9" s="252">
        <f>F9*6</f>
        <v>78</v>
      </c>
      <c r="H9" s="252">
        <f>G9/60</f>
        <v>1.3</v>
      </c>
      <c r="I9" s="251">
        <v>0.60416666666666663</v>
      </c>
    </row>
    <row r="10" spans="1:9">
      <c r="B10" s="249" t="s">
        <v>622</v>
      </c>
      <c r="C10" s="250"/>
      <c r="D10" s="251">
        <v>0.60416666666666663</v>
      </c>
      <c r="E10" s="252">
        <v>3</v>
      </c>
      <c r="F10" s="252">
        <v>8</v>
      </c>
      <c r="G10" s="252">
        <f>F10*6</f>
        <v>48</v>
      </c>
      <c r="H10" s="252">
        <f>G10/60</f>
        <v>0.8</v>
      </c>
      <c r="I10" s="251">
        <v>0.64583333333333337</v>
      </c>
    </row>
    <row r="11" spans="1:9">
      <c r="B11" s="243" t="s">
        <v>632</v>
      </c>
    </row>
    <row r="12" spans="1:9">
      <c r="D12" s="2"/>
      <c r="E12" s="2"/>
      <c r="F12" s="2"/>
      <c r="G12" s="2"/>
      <c r="H12" s="2"/>
      <c r="I12" s="2"/>
    </row>
    <row r="13" spans="1:9">
      <c r="B13" s="9" t="s">
        <v>615</v>
      </c>
      <c r="D13" s="9"/>
    </row>
    <row r="14" spans="1:9">
      <c r="B14" s="239" t="s">
        <v>377</v>
      </c>
      <c r="C14" s="239"/>
      <c r="D14" s="240" t="s">
        <v>626</v>
      </c>
      <c r="E14" s="240" t="s">
        <v>616</v>
      </c>
      <c r="F14" s="240" t="s">
        <v>628</v>
      </c>
      <c r="G14" s="240" t="s">
        <v>625</v>
      </c>
      <c r="H14" s="241" t="s">
        <v>624</v>
      </c>
      <c r="I14" s="241" t="s">
        <v>627</v>
      </c>
    </row>
    <row r="15" spans="1:9">
      <c r="B15" s="244" t="s">
        <v>619</v>
      </c>
      <c r="C15" s="245"/>
      <c r="D15" s="246" t="s">
        <v>614</v>
      </c>
      <c r="E15" s="247">
        <v>2</v>
      </c>
      <c r="F15" s="247">
        <v>16</v>
      </c>
      <c r="G15" s="247">
        <f>F15*5</f>
        <v>80</v>
      </c>
      <c r="H15" s="253">
        <f>G15/60</f>
        <v>1.3333333333333333</v>
      </c>
      <c r="I15" s="248">
        <v>0.43055555555555558</v>
      </c>
    </row>
    <row r="16" spans="1:9">
      <c r="B16" s="249" t="s">
        <v>629</v>
      </c>
      <c r="C16" s="250"/>
      <c r="D16" s="251">
        <v>0.4375</v>
      </c>
      <c r="E16" s="252">
        <v>2</v>
      </c>
      <c r="F16" s="252">
        <f>4+5+5+7</f>
        <v>21</v>
      </c>
      <c r="G16" s="252">
        <f>F16*5</f>
        <v>105</v>
      </c>
      <c r="H16" s="254">
        <f>G16/60</f>
        <v>1.75</v>
      </c>
      <c r="I16" s="251">
        <v>0.5</v>
      </c>
    </row>
    <row r="17" spans="2:9">
      <c r="B17" s="229" t="s">
        <v>630</v>
      </c>
      <c r="C17" s="238"/>
      <c r="D17" s="238"/>
      <c r="E17" s="238"/>
      <c r="F17" s="238"/>
      <c r="G17" s="238"/>
      <c r="H17" s="238"/>
      <c r="I17" s="238"/>
    </row>
    <row r="18" spans="2:9">
      <c r="B18" s="244" t="s">
        <v>618</v>
      </c>
      <c r="C18" s="245"/>
      <c r="D18" s="248">
        <v>0.52083333333333337</v>
      </c>
      <c r="E18" s="247">
        <v>2</v>
      </c>
      <c r="F18" s="247">
        <v>35</v>
      </c>
      <c r="G18" s="247">
        <f>F18*5</f>
        <v>175</v>
      </c>
      <c r="H18" s="253">
        <f>G18/60</f>
        <v>2.9166666666666665</v>
      </c>
      <c r="I18" s="248">
        <v>0.64583333333333337</v>
      </c>
    </row>
    <row r="19" spans="2:9">
      <c r="B19" s="249" t="s">
        <v>631</v>
      </c>
      <c r="C19" s="250"/>
      <c r="D19" s="251">
        <v>0.64583333333333337</v>
      </c>
      <c r="E19" s="252">
        <v>2</v>
      </c>
      <c r="F19" s="252">
        <f>4+8</f>
        <v>12</v>
      </c>
      <c r="G19" s="252">
        <f>F19*5</f>
        <v>60</v>
      </c>
      <c r="H19" s="254">
        <f>G19/60</f>
        <v>1</v>
      </c>
      <c r="I19" s="251">
        <v>0.6875</v>
      </c>
    </row>
    <row r="20" spans="2:9">
      <c r="B20" s="243" t="s">
        <v>633</v>
      </c>
      <c r="I20" s="242"/>
    </row>
  </sheetData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Minior Laugardagur</vt:lpstr>
      <vt:lpstr>Poomsae Cadet</vt:lpstr>
      <vt:lpstr>Poomsae 15-18 ára</vt:lpstr>
      <vt:lpstr>Poomsae 18+</vt:lpstr>
      <vt:lpstr>Cadet+ sparring</vt:lpstr>
      <vt:lpstr>Verðlaunapeningar</vt:lpstr>
      <vt:lpstr>Tímaáætlun Sunnudagur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Jonsson</dc:creator>
  <cp:lastModifiedBy>irunn</cp:lastModifiedBy>
  <cp:lastPrinted>2012-04-19T15:18:15Z</cp:lastPrinted>
  <dcterms:created xsi:type="dcterms:W3CDTF">2011-11-07T21:09:45Z</dcterms:created>
  <dcterms:modified xsi:type="dcterms:W3CDTF">2012-04-19T15:40:42Z</dcterms:modified>
</cp:coreProperties>
</file>